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05" yWindow="-105" windowWidth="23250" windowHeight="12570" tabRatio="473"/>
  </bookViews>
  <sheets>
    <sheet name="Приложение 3 " sheetId="3" r:id="rId1"/>
  </sheets>
  <definedNames>
    <definedName name="_xlnm._FilterDatabase" localSheetId="0" hidden="1">'Приложение 3 '!$A$16:$WVN$254</definedName>
    <definedName name="_xlnm.Print_Area" localSheetId="0">'Приложение 3 '!$A$1:$J$254</definedName>
  </definedNames>
  <calcPr calcId="125725"/>
</workbook>
</file>

<file path=xl/calcChain.xml><?xml version="1.0" encoding="utf-8"?>
<calcChain xmlns="http://schemas.openxmlformats.org/spreadsheetml/2006/main">
  <c r="I237" i="3"/>
  <c r="I236" s="1"/>
  <c r="I235" s="1"/>
  <c r="J237"/>
  <c r="J236" s="1"/>
  <c r="J235" s="1"/>
  <c r="H237"/>
  <c r="H236" s="1"/>
  <c r="H235" s="1"/>
  <c r="H169" l="1"/>
  <c r="H168" s="1"/>
  <c r="I169"/>
  <c r="I168" s="1"/>
  <c r="J169"/>
  <c r="J168" s="1"/>
  <c r="I174" l="1"/>
  <c r="I173" s="1"/>
  <c r="I172" s="1"/>
  <c r="J174"/>
  <c r="J173" s="1"/>
  <c r="J172" s="1"/>
  <c r="I118"/>
  <c r="H118"/>
  <c r="J71"/>
  <c r="J70" s="1"/>
  <c r="I71"/>
  <c r="I70" s="1"/>
  <c r="J247"/>
  <c r="J246" s="1"/>
  <c r="J245" s="1"/>
  <c r="J244" s="1"/>
  <c r="I247"/>
  <c r="I246" s="1"/>
  <c r="I245" s="1"/>
  <c r="I244" s="1"/>
  <c r="J166"/>
  <c r="J165" s="1"/>
  <c r="J164" s="1"/>
  <c r="J163" s="1"/>
  <c r="I166"/>
  <c r="I165" s="1"/>
  <c r="I164" s="1"/>
  <c r="I163" s="1"/>
  <c r="H166"/>
  <c r="H165" s="1"/>
  <c r="J161"/>
  <c r="J160" s="1"/>
  <c r="J159" s="1"/>
  <c r="I161"/>
  <c r="I160" s="1"/>
  <c r="I159" s="1"/>
  <c r="J112"/>
  <c r="I112"/>
  <c r="H112"/>
  <c r="J103"/>
  <c r="J102" s="1"/>
  <c r="J101" s="1"/>
  <c r="J100" s="1"/>
  <c r="I103"/>
  <c r="I102" s="1"/>
  <c r="I101" s="1"/>
  <c r="I100" s="1"/>
  <c r="J82"/>
  <c r="I82"/>
  <c r="H82"/>
  <c r="J35"/>
  <c r="J34" s="1"/>
  <c r="J33" s="1"/>
  <c r="J32" s="1"/>
  <c r="J155" l="1"/>
  <c r="J154" s="1"/>
  <c r="J153" s="1"/>
  <c r="J152" s="1"/>
  <c r="J231"/>
  <c r="J230" s="1"/>
  <c r="J229" s="1"/>
  <c r="J228" s="1"/>
  <c r="J227" s="1"/>
  <c r="J45"/>
  <c r="I57"/>
  <c r="J146"/>
  <c r="I45"/>
  <c r="J55"/>
  <c r="I146"/>
  <c r="I155"/>
  <c r="I154" s="1"/>
  <c r="I153" s="1"/>
  <c r="I152" s="1"/>
  <c r="I231"/>
  <c r="I230" s="1"/>
  <c r="I229" s="1"/>
  <c r="I228" s="1"/>
  <c r="I227" s="1"/>
  <c r="J125"/>
  <c r="J40"/>
  <c r="J39" s="1"/>
  <c r="J38" s="1"/>
  <c r="J37" s="1"/>
  <c r="I55"/>
  <c r="J92"/>
  <c r="J91" s="1"/>
  <c r="J90" s="1"/>
  <c r="J89" s="1"/>
  <c r="J140"/>
  <c r="J139" s="1"/>
  <c r="J138" s="1"/>
  <c r="J148"/>
  <c r="I218"/>
  <c r="I217" s="1"/>
  <c r="I216" s="1"/>
  <c r="I215" s="1"/>
  <c r="J250"/>
  <c r="J249" s="1"/>
  <c r="I125"/>
  <c r="I40"/>
  <c r="I39" s="1"/>
  <c r="I38" s="1"/>
  <c r="I37" s="1"/>
  <c r="I35"/>
  <c r="I34" s="1"/>
  <c r="I33" s="1"/>
  <c r="I32" s="1"/>
  <c r="J57"/>
  <c r="I92"/>
  <c r="I91" s="1"/>
  <c r="I90" s="1"/>
  <c r="I89" s="1"/>
  <c r="I140"/>
  <c r="I139" s="1"/>
  <c r="I138" s="1"/>
  <c r="I148"/>
  <c r="I250"/>
  <c r="I249" s="1"/>
  <c r="I80"/>
  <c r="I79" s="1"/>
  <c r="I78" s="1"/>
  <c r="I87"/>
  <c r="I136"/>
  <c r="I135" s="1"/>
  <c r="I134" s="1"/>
  <c r="I133" s="1"/>
  <c r="I30"/>
  <c r="I29" s="1"/>
  <c r="J87"/>
  <c r="J118"/>
  <c r="H80"/>
  <c r="H79" s="1"/>
  <c r="H78" s="1"/>
  <c r="J85"/>
  <c r="J84" s="1"/>
  <c r="J80"/>
  <c r="J79" s="1"/>
  <c r="J78" s="1"/>
  <c r="J136"/>
  <c r="J135" s="1"/>
  <c r="J134" s="1"/>
  <c r="J133" s="1"/>
  <c r="J30"/>
  <c r="J29" s="1"/>
  <c r="I85"/>
  <c r="I84" s="1"/>
  <c r="J195"/>
  <c r="J194" s="1"/>
  <c r="J193" s="1"/>
  <c r="J192" s="1"/>
  <c r="J191" s="1"/>
  <c r="I116"/>
  <c r="I115" s="1"/>
  <c r="I114" s="1"/>
  <c r="J110"/>
  <c r="I110"/>
  <c r="J116"/>
  <c r="J115" s="1"/>
  <c r="J74"/>
  <c r="J73" s="1"/>
  <c r="J69" s="1"/>
  <c r="J68" s="1"/>
  <c r="J67" s="1"/>
  <c r="I74"/>
  <c r="I73" s="1"/>
  <c r="I69" s="1"/>
  <c r="I68" s="1"/>
  <c r="I67" s="1"/>
  <c r="I158"/>
  <c r="J158"/>
  <c r="J171"/>
  <c r="I171"/>
  <c r="J180"/>
  <c r="I180"/>
  <c r="J122"/>
  <c r="I122"/>
  <c r="H164"/>
  <c r="H163" s="1"/>
  <c r="J63"/>
  <c r="J62" s="1"/>
  <c r="J61" s="1"/>
  <c r="J60" s="1"/>
  <c r="I63"/>
  <c r="I62" s="1"/>
  <c r="I61" s="1"/>
  <c r="I60" s="1"/>
  <c r="I77" l="1"/>
  <c r="I214"/>
  <c r="J59"/>
  <c r="J190"/>
  <c r="I59"/>
  <c r="J114"/>
  <c r="J77"/>
  <c r="J76" s="1"/>
  <c r="J66" s="1"/>
  <c r="J121"/>
  <c r="J120" s="1"/>
  <c r="I132"/>
  <c r="J132"/>
  <c r="I76"/>
  <c r="I66" s="1"/>
  <c r="I121"/>
  <c r="I120" s="1"/>
  <c r="H96" l="1"/>
  <c r="H95" s="1"/>
  <c r="H94" s="1"/>
  <c r="I96" l="1"/>
  <c r="I95" s="1"/>
  <c r="I94" s="1"/>
  <c r="J96" l="1"/>
  <c r="J95" s="1"/>
  <c r="J94" s="1"/>
  <c r="J108" l="1"/>
  <c r="J107" s="1"/>
  <c r="J106" s="1"/>
  <c r="I108"/>
  <c r="I107" s="1"/>
  <c r="I106" s="1"/>
  <c r="J105" l="1"/>
  <c r="J99" s="1"/>
  <c r="I105"/>
  <c r="I99" s="1"/>
  <c r="J218"/>
  <c r="J217" s="1"/>
  <c r="J216" s="1"/>
  <c r="J215" s="1"/>
  <c r="J214" l="1"/>
  <c r="H27"/>
  <c r="H26" s="1"/>
  <c r="I27"/>
  <c r="I26" s="1"/>
  <c r="J27" l="1"/>
  <c r="J26" s="1"/>
  <c r="H74" l="1"/>
  <c r="H73" s="1"/>
  <c r="H103"/>
  <c r="H102" s="1"/>
  <c r="H101" s="1"/>
  <c r="H100" s="1"/>
  <c r="H71" l="1"/>
  <c r="H70" s="1"/>
  <c r="H69" s="1"/>
  <c r="H68" s="1"/>
  <c r="H67" s="1"/>
  <c r="I241" l="1"/>
  <c r="I240" s="1"/>
  <c r="I239" s="1"/>
  <c r="I234" s="1"/>
  <c r="I233" s="1"/>
  <c r="H45"/>
  <c r="H53"/>
  <c r="H47"/>
  <c r="H177"/>
  <c r="H49"/>
  <c r="I150" l="1"/>
  <c r="I145" s="1"/>
  <c r="I144" s="1"/>
  <c r="I143" s="1"/>
  <c r="H195"/>
  <c r="H194" s="1"/>
  <c r="H193" s="1"/>
  <c r="H192" s="1"/>
  <c r="H191" s="1"/>
  <c r="H247"/>
  <c r="H246" s="1"/>
  <c r="H245" s="1"/>
  <c r="H244" s="1"/>
  <c r="I186"/>
  <c r="I185" s="1"/>
  <c r="I184" s="1"/>
  <c r="I183" s="1"/>
  <c r="H231"/>
  <c r="H230" s="1"/>
  <c r="H229" s="1"/>
  <c r="H228" s="1"/>
  <c r="H227" s="1"/>
  <c r="I53"/>
  <c r="H35"/>
  <c r="H34" s="1"/>
  <c r="H33" s="1"/>
  <c r="H32" s="1"/>
  <c r="H40"/>
  <c r="H39" s="1"/>
  <c r="H38" s="1"/>
  <c r="H37" s="1"/>
  <c r="H148"/>
  <c r="H250"/>
  <c r="H249" s="1"/>
  <c r="I51"/>
  <c r="H51"/>
  <c r="I47"/>
  <c r="H57"/>
  <c r="H146"/>
  <c r="H218"/>
  <c r="H217" s="1"/>
  <c r="H216" s="1"/>
  <c r="H215" s="1"/>
  <c r="H63"/>
  <c r="H62" s="1"/>
  <c r="H61" s="1"/>
  <c r="H60" s="1"/>
  <c r="H150"/>
  <c r="H125"/>
  <c r="I49"/>
  <c r="H55"/>
  <c r="H155"/>
  <c r="H154" s="1"/>
  <c r="H153" s="1"/>
  <c r="H152" s="1"/>
  <c r="I177"/>
  <c r="I176" s="1"/>
  <c r="I157" s="1"/>
  <c r="I212"/>
  <c r="I211" s="1"/>
  <c r="I210" s="1"/>
  <c r="I209" s="1"/>
  <c r="I208" s="1"/>
  <c r="I225"/>
  <c r="I224" s="1"/>
  <c r="I223" s="1"/>
  <c r="I222" s="1"/>
  <c r="I221" s="1"/>
  <c r="H30"/>
  <c r="H29" s="1"/>
  <c r="H85"/>
  <c r="H212"/>
  <c r="H211" s="1"/>
  <c r="H210" s="1"/>
  <c r="H209" s="1"/>
  <c r="H208" s="1"/>
  <c r="H92"/>
  <c r="H91" s="1"/>
  <c r="H90" s="1"/>
  <c r="H89" s="1"/>
  <c r="H206"/>
  <c r="H225"/>
  <c r="H224" s="1"/>
  <c r="H223" s="1"/>
  <c r="H222" s="1"/>
  <c r="H221" s="1"/>
  <c r="H87"/>
  <c r="H136"/>
  <c r="H135" s="1"/>
  <c r="H134" s="1"/>
  <c r="H133" s="1"/>
  <c r="J225"/>
  <c r="J224" s="1"/>
  <c r="J223" s="1"/>
  <c r="J222" s="1"/>
  <c r="J221" s="1"/>
  <c r="H110"/>
  <c r="H116"/>
  <c r="H115" s="1"/>
  <c r="H114" s="1"/>
  <c r="H174"/>
  <c r="H173" s="1"/>
  <c r="H172" s="1"/>
  <c r="H161"/>
  <c r="H160" s="1"/>
  <c r="H158" s="1"/>
  <c r="H140"/>
  <c r="H139" s="1"/>
  <c r="H138" s="1"/>
  <c r="H180"/>
  <c r="H176" s="1"/>
  <c r="H122"/>
  <c r="H202"/>
  <c r="H186"/>
  <c r="H185" s="1"/>
  <c r="H184" s="1"/>
  <c r="H183" s="1"/>
  <c r="H130"/>
  <c r="H129"/>
  <c r="H128" s="1"/>
  <c r="H127" s="1"/>
  <c r="H241"/>
  <c r="H240" s="1"/>
  <c r="H239" s="1"/>
  <c r="H234" l="1"/>
  <c r="H220"/>
  <c r="H214"/>
  <c r="H59"/>
  <c r="H190"/>
  <c r="J220"/>
  <c r="I220"/>
  <c r="H233"/>
  <c r="J186"/>
  <c r="J185" s="1"/>
  <c r="J184" s="1"/>
  <c r="J183" s="1"/>
  <c r="J241"/>
  <c r="J240" s="1"/>
  <c r="J239" s="1"/>
  <c r="J234" s="1"/>
  <c r="J233" s="1"/>
  <c r="H44"/>
  <c r="H43" s="1"/>
  <c r="H42" s="1"/>
  <c r="H121"/>
  <c r="H120" s="1"/>
  <c r="I142"/>
  <c r="H145"/>
  <c r="H144" s="1"/>
  <c r="H143" s="1"/>
  <c r="I44"/>
  <c r="I43" s="1"/>
  <c r="I42" s="1"/>
  <c r="J150"/>
  <c r="J145" s="1"/>
  <c r="J144" s="1"/>
  <c r="J143" s="1"/>
  <c r="H84"/>
  <c r="H77" s="1"/>
  <c r="H76" s="1"/>
  <c r="I206"/>
  <c r="J22"/>
  <c r="J21" s="1"/>
  <c r="J20" s="1"/>
  <c r="J19" s="1"/>
  <c r="I202"/>
  <c r="H201"/>
  <c r="H200" s="1"/>
  <c r="H199" s="1"/>
  <c r="H198" s="1"/>
  <c r="H132"/>
  <c r="I22"/>
  <c r="I21" s="1"/>
  <c r="I20" s="1"/>
  <c r="I19" s="1"/>
  <c r="I195"/>
  <c r="I194" s="1"/>
  <c r="I193" s="1"/>
  <c r="I192" s="1"/>
  <c r="I191" s="1"/>
  <c r="J206"/>
  <c r="H171"/>
  <c r="H157" s="1"/>
  <c r="H159"/>
  <c r="J202"/>
  <c r="J129"/>
  <c r="J128" s="1"/>
  <c r="J127" s="1"/>
  <c r="J130"/>
  <c r="I130"/>
  <c r="I129"/>
  <c r="I128" s="1"/>
  <c r="I127" s="1"/>
  <c r="I18" l="1"/>
  <c r="H197"/>
  <c r="H66"/>
  <c r="I190"/>
  <c r="I98"/>
  <c r="J98"/>
  <c r="J49"/>
  <c r="J47"/>
  <c r="J177"/>
  <c r="J176" s="1"/>
  <c r="J157" s="1"/>
  <c r="J53"/>
  <c r="J51"/>
  <c r="J201"/>
  <c r="J200" s="1"/>
  <c r="J199" s="1"/>
  <c r="J198" s="1"/>
  <c r="I201"/>
  <c r="I200" s="1"/>
  <c r="I199" s="1"/>
  <c r="I198" s="1"/>
  <c r="J212"/>
  <c r="J211" s="1"/>
  <c r="J210" s="1"/>
  <c r="J209" s="1"/>
  <c r="J208" s="1"/>
  <c r="H108"/>
  <c r="H107" s="1"/>
  <c r="H106" s="1"/>
  <c r="H142"/>
  <c r="H105" l="1"/>
  <c r="H99" s="1"/>
  <c r="I197"/>
  <c r="I17" s="1"/>
  <c r="I252" s="1"/>
  <c r="J142"/>
  <c r="J197"/>
  <c r="J44"/>
  <c r="J43" s="1"/>
  <c r="J42" s="1"/>
  <c r="J18" s="1"/>
  <c r="H98" l="1"/>
  <c r="J17"/>
  <c r="J252" s="1"/>
  <c r="H22" l="1"/>
  <c r="H21" s="1"/>
  <c r="H20" s="1"/>
  <c r="H19" s="1"/>
  <c r="H18" s="1"/>
  <c r="H17" l="1"/>
  <c r="H252" s="1"/>
</calcChain>
</file>

<file path=xl/sharedStrings.xml><?xml version="1.0" encoding="utf-8"?>
<sst xmlns="http://schemas.openxmlformats.org/spreadsheetml/2006/main" count="1249" uniqueCount="274">
  <si>
    <t>Организация и осуществление мероприятий по содержанию пожарных водоемов</t>
  </si>
  <si>
    <t>003</t>
  </si>
  <si>
    <t>Обеспечение деятельности (услуги, работы) муниципальных учреждений</t>
  </si>
  <si>
    <t>Организация и осуществление мероприятий</t>
  </si>
  <si>
    <t>Софинансирование дополнительных расходов местных бюджетов на сохранение целевых показателей повышения оплаты труда работников муниципальных учреждений культуры в соответствии с Указом Президента Российской Федерации от 7 мая 2012 года № 597 "О мероприятиях по реализации государственной социальной политики"</t>
  </si>
  <si>
    <t>Организация и проведение мероприятий в сфере культуры</t>
  </si>
  <si>
    <t>Исполнение функций органов местного самоуправления</t>
  </si>
  <si>
    <t>931</t>
  </si>
  <si>
    <t>Сфера административных правоотношений</t>
  </si>
  <si>
    <t>Публикация иной официальной информации в СМИ и информирование жителей о развитии муниципального образования</t>
  </si>
  <si>
    <t>Организация аренды объектов движимого и недвижимого имущества, организация учета муниципального имущества и ведение реестра муниципальной собственности</t>
  </si>
  <si>
    <t>Расходы на приобретение товаров, работ, услуг в целях обеспечения публикации муниципальных правовых актов</t>
  </si>
  <si>
    <t>Организация мероприятий по обеспечению безопасности людей на водных объектах</t>
  </si>
  <si>
    <t>Организация и осуществление мероприятий направленных на информирование населения</t>
  </si>
  <si>
    <t>Капитальный ремонт и ремонт автомобильных дорог общего пользования местного значения, имеющих приоритетный социально значимый характер</t>
  </si>
  <si>
    <t>Осуществление полномочий Кировского района на мероприятия по содержанию автомобильных дорог</t>
  </si>
  <si>
    <t>Выполнение комплексных кадастровых работ</t>
  </si>
  <si>
    <t>Капитальный ремонт (ремонт) муниципального жилищного фонда</t>
  </si>
  <si>
    <t>Реализация программ формирования современной городской среды</t>
  </si>
  <si>
    <t>200</t>
  </si>
  <si>
    <t>Осуществление части полномочий поселений по организации и осуществлению мероприятий по ЧС (по созданию, содержанию и организации деятельности аварийно-спасательных служб)</t>
  </si>
  <si>
    <t>Осуществление передаваемых полномочий поселений контрольно-счетных органов поселений по осуществлению внешнего муниципального финансового контроля</t>
  </si>
  <si>
    <t>УТВЕРЖДЕНА</t>
  </si>
  <si>
    <t xml:space="preserve"> решением совета депутатов</t>
  </si>
  <si>
    <t>муниципального образования</t>
  </si>
  <si>
    <t>Назиевское городское поселение</t>
  </si>
  <si>
    <t xml:space="preserve">Кировского муниципального  района </t>
  </si>
  <si>
    <t>Ленинградской области</t>
  </si>
  <si>
    <t>(Приложение 3)</t>
  </si>
  <si>
    <t>ВЕДОМСТВЕННАЯ СТРУКТУРА РАСХОДОВ</t>
  </si>
  <si>
    <t>№ п/п</t>
  </si>
  <si>
    <t>Наименование</t>
  </si>
  <si>
    <t>Г</t>
  </si>
  <si>
    <t>Рз</t>
  </si>
  <si>
    <t>ПР</t>
  </si>
  <si>
    <t>ЦСР</t>
  </si>
  <si>
    <t>ВР</t>
  </si>
  <si>
    <t>3</t>
  </si>
  <si>
    <t>4</t>
  </si>
  <si>
    <t>5</t>
  </si>
  <si>
    <t>6</t>
  </si>
  <si>
    <t>7</t>
  </si>
  <si>
    <t>10</t>
  </si>
  <si>
    <t>1</t>
  </si>
  <si>
    <t>администрация муниципального образования Назиевское городское поселение  Кировского муниципального района Ленинградской области</t>
  </si>
  <si>
    <t/>
  </si>
  <si>
    <t>Общегосударственные вопросы</t>
  </si>
  <si>
    <t>01</t>
  </si>
  <si>
    <t>04</t>
  </si>
  <si>
    <t>Обеспечение деятельности органов местного самоуправления</t>
  </si>
  <si>
    <t>67 0 00 00000</t>
  </si>
  <si>
    <t>Обеспечение деятельности аппаратов органов местного самоуправления</t>
  </si>
  <si>
    <t>67 4 09 00000</t>
  </si>
  <si>
    <t>67 4 09 00150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</si>
  <si>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</si>
  <si>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</si>
  <si>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Закупка товаров, работ и услуг для обеспечения государственных (муниципальных) нужд</t>
  </si>
  <si>
    <t>Обеспечение деятельности Главы местной администрации</t>
  </si>
  <si>
    <t>67 5 09 00000</t>
  </si>
  <si>
    <t>67 5 09 00150</t>
  </si>
  <si>
    <t>Обеспечение выполнения органами местного самоуправления отдельных государственных полномочий Ленинградской области</t>
  </si>
  <si>
    <t>67 9 09 00000</t>
  </si>
  <si>
    <t>67 9 09 71340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</si>
  <si>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</si>
  <si>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06</t>
  </si>
  <si>
    <t>Непрограммные расходы органов местного самоуправления</t>
  </si>
  <si>
    <t>98 0 00 0 0000</t>
  </si>
  <si>
    <t>Непрограммные расходы</t>
  </si>
  <si>
    <t>98 9 09 00000</t>
  </si>
  <si>
    <t xml:space="preserve">Осуществление части полномочий поселений по формированию, утверждению, исполнению  бюджета </t>
  </si>
  <si>
    <t>98 9 09 96010</t>
  </si>
  <si>
    <t>Межбюджетные трансферты</t>
  </si>
  <si>
    <t>500</t>
  </si>
  <si>
    <t>Резервные фонды</t>
  </si>
  <si>
    <t>11</t>
  </si>
  <si>
    <t>98 0 00 00000</t>
  </si>
  <si>
    <t xml:space="preserve">Резервный фонд администрации муниципального образования </t>
  </si>
  <si>
    <t>98 9 09 10050</t>
  </si>
  <si>
    <t>Иные бюджетные ассигнования</t>
  </si>
  <si>
    <t>800</t>
  </si>
  <si>
    <t>Другие общегосударственные вопросы</t>
  </si>
  <si>
    <t>13</t>
  </si>
  <si>
    <t>98 9 09 10030</t>
  </si>
  <si>
    <t>Социальное обеспечение и иные выплаты населению</t>
  </si>
  <si>
    <t>300</t>
  </si>
  <si>
    <t xml:space="preserve">Расчеты за услуги по начислению и сбору платы за найм </t>
  </si>
  <si>
    <t>98 9 09 10100</t>
  </si>
  <si>
    <t>98 9 09 10220</t>
  </si>
  <si>
    <t>98 9 09 10310</t>
  </si>
  <si>
    <t>98 9 09 10410</t>
  </si>
  <si>
    <t xml:space="preserve">Осуществление части полномочий поселений по владению, пользованию и распоряжению имуществом </t>
  </si>
  <si>
    <t>98 9 09 96030</t>
  </si>
  <si>
    <t xml:space="preserve">Осуществление земельного контроля поселений за использованием земель на территориях поселений </t>
  </si>
  <si>
    <t>98 9 09 96040</t>
  </si>
  <si>
    <t>Национальная оборона</t>
  </si>
  <si>
    <t>02</t>
  </si>
  <si>
    <t>03</t>
  </si>
  <si>
    <t>Мобилизационная и вневойсковая подготовка</t>
  </si>
  <si>
    <t>98 9 09 51180</t>
  </si>
  <si>
    <t>Национальная безопасность и правоохранительная деятельность</t>
  </si>
  <si>
    <t>Защита населения и территории от чрезвычайных ситуаций природного и техногенного характера, пожарная безопасность</t>
  </si>
  <si>
    <t>Муниципальная программа "Обеспечение безопасности жизнедеятельности на территории муниципального образования Назиевское городское поселение Кировского муниципального района Ленинградской области"</t>
  </si>
  <si>
    <t>2F 0 00 00000</t>
  </si>
  <si>
    <t>Комплексы процессных мероприятий</t>
  </si>
  <si>
    <t>2F 4 00 00000</t>
  </si>
  <si>
    <t>Комлекс процессных мероприятий "Обеспечение пожарной безопасности"</t>
  </si>
  <si>
    <t>2F 4 01 00000</t>
  </si>
  <si>
    <t>2F 4 01 13680</t>
  </si>
  <si>
    <t>Организация и осуществление мероприятий по предупреждению и тушению пожаров на территории поселения</t>
  </si>
  <si>
    <t>2F 4 01 13690</t>
  </si>
  <si>
    <t>Комплекс процессных мероприятий "Защита населения от чрезвычайных ситуаций"</t>
  </si>
  <si>
    <t>2F 4 02 00000</t>
  </si>
  <si>
    <t>2F 4 02 13700</t>
  </si>
  <si>
    <t>2F 4 02 96100</t>
  </si>
  <si>
    <t>Муниципальная программа "Противодействие экстремизму и профилактика терроризма на территории муниципального образования Назиевское городское поселение Кировского муниципального района Ленинградской области"</t>
  </si>
  <si>
    <t>86 0 00 00000</t>
  </si>
  <si>
    <t>86 4 00 00000</t>
  </si>
  <si>
    <t>Комплекс процессных мероприятий "Мероприятия направленные на информирование населения по вопросам противодействия терроризму"</t>
  </si>
  <si>
    <t>86 4 01 00000</t>
  </si>
  <si>
    <t>86 4 01 13580</t>
  </si>
  <si>
    <t>Национальная экономика</t>
  </si>
  <si>
    <t>Дорожное хозяйство (дорожные фонды)</t>
  </si>
  <si>
    <t>09</t>
  </si>
  <si>
    <t>Муниципальная программа "Совершенствование и развитие улично-дорожной сети в муниципальном образовании Назиевское городское поселение Кировского муниципального района Ленинградской области"</t>
  </si>
  <si>
    <t>23 0 00 00000</t>
  </si>
  <si>
    <t>Комплекс процессных мероприятий</t>
  </si>
  <si>
    <t>23 4 00 00000</t>
  </si>
  <si>
    <t>Комплекс процессных мероприятий "Содержание, капитальный ремонт и ремонт автомобильных дорог местного значения и искусственных сооружений на них"</t>
  </si>
  <si>
    <t>23 4 01 00000</t>
  </si>
  <si>
    <t xml:space="preserve">Содержание автомобильных дорог местного значения и искусственных сооружений на них </t>
  </si>
  <si>
    <t>98 9 09 14190</t>
  </si>
  <si>
    <t>98 9 09 95010</t>
  </si>
  <si>
    <t>Связь и информатика</t>
  </si>
  <si>
    <t xml:space="preserve">Мероприятия, направленные на создание условий для обеспечения жителей поселения услугами связи </t>
  </si>
  <si>
    <t>98 9 09 14100</t>
  </si>
  <si>
    <t>Другие вопросы в области национальной экономики</t>
  </si>
  <si>
    <t>12</t>
  </si>
  <si>
    <t>Муниципальная программа "Развитие и поддержка малого, среднего бизнеса и физических лиц, применяющих специальный налоговый режим «Налог на профессиональный доход», на территории  муниципального образования Назиевское городское поселение Кировского муниципального района Ленинградской области"</t>
  </si>
  <si>
    <t>24 0 00 00000</t>
  </si>
  <si>
    <t>24 4 00 00000</t>
  </si>
  <si>
    <t>Комплекс процессных мероприятий "Обеспечение информационной, консультационной, организационно-методической поддержки смалого и среднего бизнеса"</t>
  </si>
  <si>
    <t>24 4 01 00000</t>
  </si>
  <si>
    <t xml:space="preserve">Поддержка  субъектов малого, среднего бизнеса и физических лиц, применяющих специальный налоговый режим «Налог на профессиональный доход», зарегистрированным и ведущим деятельность на территории МО Назиевское городское поселение </t>
  </si>
  <si>
    <t>24 4 01 06480</t>
  </si>
  <si>
    <t>Предоставление субсидий бюджетным, автономным учреждениям и иным некоммерческим организациям</t>
  </si>
  <si>
    <t>600</t>
  </si>
  <si>
    <t xml:space="preserve">Непрограммные расходы </t>
  </si>
  <si>
    <t>98 9 09 10340</t>
  </si>
  <si>
    <t>Жилищно-коммунальное хозяйство</t>
  </si>
  <si>
    <t>05</t>
  </si>
  <si>
    <t>Жилищное хозяйство</t>
  </si>
  <si>
    <t>98 9 09 15010</t>
  </si>
  <si>
    <t>Взнос на капитальный ремонт общего имущества в многоквартирном доме на территории муниципального образования</t>
  </si>
  <si>
    <t>98 9 09 15460</t>
  </si>
  <si>
    <t>Коммунальное хозяйство</t>
  </si>
  <si>
    <t xml:space="preserve">Мероприятия в области коммунального хозяйства </t>
  </si>
  <si>
    <t>98 9 09 15500</t>
  </si>
  <si>
    <t>Благоустройство</t>
  </si>
  <si>
    <t>22 0 00 00000</t>
  </si>
  <si>
    <t>22 4 00 00000</t>
  </si>
  <si>
    <t>Муниципальная программа "Формирование комфортной городской среды муниципального образования Назиевское городское поселение Кировского муниципального района Ленинградской области"</t>
  </si>
  <si>
    <t>35 0 00 00000</t>
  </si>
  <si>
    <t>Муниципальная программа "Благоустройство территории в муниципальном образовании Назиевское городское поселение Кировского муниципального района Ленинградской области"</t>
  </si>
  <si>
    <t>73 0 00 00000</t>
  </si>
  <si>
    <t>73 4 00 00000</t>
  </si>
  <si>
    <t>Поддержка развития общественной инфраструктуры муниципального значения</t>
  </si>
  <si>
    <t xml:space="preserve">Расходы на уличное освещение </t>
  </si>
  <si>
    <t>98 9 09 15310</t>
  </si>
  <si>
    <t>Организация благоустройства территории поселения (за исключением осуществления дорожной деятельности, капитального ремонта (ремонта) дворовых территорий и проездов к ним)</t>
  </si>
  <si>
    <t>98 9 09 15350</t>
  </si>
  <si>
    <t>Другие вопросы в области жилищно-коммунального хозяйства</t>
  </si>
  <si>
    <t>98 9 09 00160</t>
  </si>
  <si>
    <t>Образование</t>
  </si>
  <si>
    <t>07</t>
  </si>
  <si>
    <t xml:space="preserve">Молодежная политика </t>
  </si>
  <si>
    <t>Муниципальная программа "Формирование законопослушного поведения участников дорожного движения на территории муниципального образования Назиевское городское поселение Кировского муниципального района Ленинградской области"</t>
  </si>
  <si>
    <t>2G 0 00 00000</t>
  </si>
  <si>
    <t>2G 4 00 00000</t>
  </si>
  <si>
    <t>Комплекс процессных мероприятий "Мероприятия, направленные на формирование законопослушного поведения  участников дорожного движения"</t>
  </si>
  <si>
    <t>2G 4 01 00000</t>
  </si>
  <si>
    <t>2G 4 01 18130</t>
  </si>
  <si>
    <t xml:space="preserve">Культура и кинематография </t>
  </si>
  <si>
    <t>08</t>
  </si>
  <si>
    <t>Культура</t>
  </si>
  <si>
    <t>Муниципальная программа "Развитие культуры, физической культуры и спорта в муниципальном образовании Назиевское городское поселение Кировского муниципального района Ленинградской области"</t>
  </si>
  <si>
    <t>7Н 0 00 00000</t>
  </si>
  <si>
    <t xml:space="preserve">Комплекс процессных мероприятий </t>
  </si>
  <si>
    <t>7Н 4 00 00000</t>
  </si>
  <si>
    <t>Комплекс процессных мероприятий "Создание условий для культуры"</t>
  </si>
  <si>
    <t>7Н 4 01 00000</t>
  </si>
  <si>
    <t>7Н 4 01 00160</t>
  </si>
  <si>
    <t>7Н 4 01 S0360</t>
  </si>
  <si>
    <t>Другие вопросы в области культуры, кинематографии</t>
  </si>
  <si>
    <t>Комплекс процессных мероприятий "Мероприятия организационного характера"</t>
  </si>
  <si>
    <t>7Н 4 02 00000</t>
  </si>
  <si>
    <t>7Н 4 02 12520</t>
  </si>
  <si>
    <t>Социальная политика</t>
  </si>
  <si>
    <t>Пенсионное обеспечение</t>
  </si>
  <si>
    <t xml:space="preserve">Доплаты к пенсиям муниципальных служащих </t>
  </si>
  <si>
    <t>98 9 09 03080</t>
  </si>
  <si>
    <t>Физическая культура и спорт</t>
  </si>
  <si>
    <t>Массовый спорт</t>
  </si>
  <si>
    <t>Комплекс процессных мероприятий "Развитие физической культуры и спорта"</t>
  </si>
  <si>
    <t>7Н 4 03 00000</t>
  </si>
  <si>
    <t>Организация и проведение мероприятий , направленных на развитие физической культуры и массового спорта</t>
  </si>
  <si>
    <t>7Н 4 03 12530</t>
  </si>
  <si>
    <t>Обслуживание государственного и муниципального долга</t>
  </si>
  <si>
    <t>Обслуживание внутреннего государственного и муниципального долга</t>
  </si>
  <si>
    <t xml:space="preserve">Процентные платежи по муниципальному долгу </t>
  </si>
  <si>
    <t>98 9 09 10010</t>
  </si>
  <si>
    <t>Обслуживание государственного (муниципального) долга</t>
  </si>
  <si>
    <t>700</t>
  </si>
  <si>
    <t>2</t>
  </si>
  <si>
    <t>совет депутатов  Назиевского городского поселения Кировского муниципального района Ленинградской области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</si>
  <si>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</si>
  <si>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Обеспечение деятельности представительных органов муниципальных образований</t>
  </si>
  <si>
    <t>67 3 09 00000</t>
  </si>
  <si>
    <t>67 3 09 00150</t>
  </si>
  <si>
    <t>98 9 09 96090</t>
  </si>
  <si>
    <t>Премирование по распоряжению главы муниципального образования за вклад в социально-экономическое и культурное развитие муниципального образования</t>
  </si>
  <si>
    <t>98 9 09 10040</t>
  </si>
  <si>
    <t>ИТОГО:</t>
  </si>
  <si>
    <t>98 9 09 15000</t>
  </si>
  <si>
    <t>Функционирование Правительства Российской Федерации, высших исполнительных органов  субъектов Российской Федерации, местных администраций</t>
  </si>
  <si>
    <t>Отраслевые проекты</t>
  </si>
  <si>
    <t>Отраслевой проект "Развитие и приведение в нормативное состояние автомобильных дорог общего пользования"</t>
  </si>
  <si>
    <t>23 7 00 00000</t>
  </si>
  <si>
    <t>23 7 01 00000</t>
  </si>
  <si>
    <t>Региональные проекты</t>
  </si>
  <si>
    <t>Региональный проект "Формирование комфортной городской среды"</t>
  </si>
  <si>
    <t>35 2 00 00000</t>
  </si>
  <si>
    <t>Мероприятия, направленные на поддержку развития объектов общественной инфраструктуры, обеспечение устойчивого функционирования объектов социальной сферы, мероприятий по благоустройству территорий городских и сельских поселений Кировского муниципального района Ленинградской области</t>
  </si>
  <si>
    <t>73 4 01 S4840</t>
  </si>
  <si>
    <t>73 4 01 00000</t>
  </si>
  <si>
    <t>Комплекс процесных мероприятий "Мероприятия по благоустройству детских игровых и спортивных площадок"</t>
  </si>
  <si>
    <t>Премирование по муниципальному правовому акту администрации вне системы оплаты труда</t>
  </si>
  <si>
    <t>Осуществление первичного воинского учета органами местного самоуправления поселений, муниципальных и городских округов</t>
  </si>
  <si>
    <t>Гражданская оборона</t>
  </si>
  <si>
    <t>Приобретение сыпучих материалов для проведения ремонтных работ местного значения</t>
  </si>
  <si>
    <t>23 4 01 14830</t>
  </si>
  <si>
    <t>Мероприятия в области жилищного хозяйства</t>
  </si>
  <si>
    <t>Комплекс процессных мероприятий "Благоустройство территории поселения"</t>
  </si>
  <si>
    <t>73 4 03 00000</t>
  </si>
  <si>
    <t>73 4 03 95040</t>
  </si>
  <si>
    <t>Муниципальная программа  " О содействии участия населения в осуществлении местного самоуправления на территории муниципального образования Назиевское городское поселение Кировского муниципалного района Ленинградской области"</t>
  </si>
  <si>
    <t>Реализация областного закона от 16 февраля 2024 года № 10-оз "О  содействии участию населения в осуществлении местного самоуправления в  Ленинградской области"</t>
  </si>
  <si>
    <t>Комплекс процессных мероприятий "Поддержка проектов инициатив граждан ТОС"</t>
  </si>
  <si>
    <t>Комплекс процессных мероприятий "Поддержка проектов инициатив граждан сельских населенных пунктов"</t>
  </si>
  <si>
    <t>23 7 01 SД140</t>
  </si>
  <si>
    <t>23 7 01 SД160</t>
  </si>
  <si>
    <t>Бюджетные ассигнования на 2025 год                          (тысяч рублей)</t>
  </si>
  <si>
    <t>Бюджетные ассигнования на 2026 год                                   (тысяч рублей)</t>
  </si>
  <si>
    <t>Бюджетные ассигнования на 2027 год                                              (тысяч рублей)</t>
  </si>
  <si>
    <t>бюджета МО Назиевское городское поселение на 2025 год и плановый период 2026 и 2027 годов</t>
  </si>
  <si>
    <t>22 4 02 00000</t>
  </si>
  <si>
    <t>22 4 02 S5130</t>
  </si>
  <si>
    <t>Ремонт автомобильных дорог общего пользования местного значения</t>
  </si>
  <si>
    <t>Функционирование высшего должностного лица субъекта Российской Федерации и муниципального образования</t>
  </si>
  <si>
    <t>Обеспечение деятельности высшего должностного лица муниципального образования</t>
  </si>
  <si>
    <t>67 1 09 00000</t>
  </si>
  <si>
    <t>67 1 09 00150</t>
  </si>
  <si>
    <t>22 4 01 00000</t>
  </si>
  <si>
    <t>22 4 01 S5130</t>
  </si>
  <si>
    <t>98 9 09 96120</t>
  </si>
  <si>
    <t>99 9 09 96120</t>
  </si>
  <si>
    <t>Осуществление части полномочий по решению вопросов местного значения об участии в предупреждении и ликвидации последствий чрезвычайных ситуаций в границах поселения в части организации работы единой дежурно - диспетчерской службы</t>
  </si>
  <si>
    <t>Ремонт автомобильных дорог общего пользования местного значения и искусственных сооружений на них</t>
  </si>
  <si>
    <t>23 4 01 9Д010</t>
  </si>
  <si>
    <t>23 4 01 9Д060</t>
  </si>
  <si>
    <t xml:space="preserve">Составление деффектных ведомостей, экспертиза проектно-сметной документации, осуществление стоительного контроля по ремонту дорог </t>
  </si>
  <si>
    <t>35 2 И4 00000</t>
  </si>
  <si>
    <t>35 2 И4 55550</t>
  </si>
  <si>
    <t>Муниципальная программа  "О содействии участию населения в осуществлении местного самоуправления на территории муниципального образования Назиевское городское поселение Кировского муниципалного района Ленинградской области"</t>
  </si>
  <si>
    <t>от 19 декабря 2024 г №24</t>
  </si>
</sst>
</file>

<file path=xl/styles.xml><?xml version="1.0" encoding="utf-8"?>
<styleSheet xmlns="http://schemas.openxmlformats.org/spreadsheetml/2006/main">
  <numFmts count="4">
    <numFmt numFmtId="43" formatCode="_-* #,##0.00\ _₽_-;\-* #,##0.00\ _₽_-;_-* &quot;-&quot;??\ _₽_-;_-@_-"/>
    <numFmt numFmtId="164" formatCode="#,##0.0"/>
    <numFmt numFmtId="165" formatCode="#,##0.00&quot;р.&quot;"/>
    <numFmt numFmtId="166" formatCode="#,##0.000"/>
  </numFmts>
  <fonts count="26">
    <font>
      <sz val="10"/>
      <name val="Arial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0"/>
      <name val="Arial Cyr"/>
      <charset val="204"/>
    </font>
    <font>
      <sz val="10"/>
      <name val="MS Sans Serif"/>
      <family val="2"/>
      <charset val="204"/>
    </font>
    <font>
      <i/>
      <sz val="14"/>
      <name val="Times New Roman Cyr"/>
      <charset val="204"/>
    </font>
    <font>
      <sz val="12"/>
      <name val="Arial Cyr"/>
      <charset val="204"/>
    </font>
    <font>
      <b/>
      <sz val="12"/>
      <name val="Times New Roman Cyr"/>
      <family val="1"/>
      <charset val="204"/>
    </font>
    <font>
      <sz val="14"/>
      <name val="Arial Cyr"/>
      <charset val="204"/>
    </font>
    <font>
      <b/>
      <sz val="14"/>
      <name val="Arial Cyr"/>
      <charset val="204"/>
    </font>
    <font>
      <b/>
      <sz val="14"/>
      <name val="Times New Roman Cyr"/>
      <family val="1"/>
      <charset val="204"/>
    </font>
    <font>
      <sz val="12"/>
      <name val="Arial"/>
      <family val="2"/>
      <charset val="204"/>
    </font>
    <font>
      <sz val="14"/>
      <name val="Arial"/>
      <family val="2"/>
      <charset val="204"/>
    </font>
    <font>
      <b/>
      <sz val="12"/>
      <name val="Arial"/>
      <family val="2"/>
      <charset val="204"/>
    </font>
    <font>
      <b/>
      <sz val="14"/>
      <name val="Arial"/>
      <family val="2"/>
      <charset val="204"/>
    </font>
    <font>
      <b/>
      <i/>
      <sz val="14"/>
      <name val="Arial"/>
      <family val="2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color indexed="8"/>
      <name val="Arial"/>
      <family val="2"/>
      <charset val="204"/>
    </font>
    <font>
      <b/>
      <i/>
      <sz val="14"/>
      <name val="Arial Cyr"/>
      <charset val="204"/>
    </font>
    <font>
      <b/>
      <sz val="14"/>
      <color theme="4" tint="0.59999389629810485"/>
      <name val="Times New Roman Cyr"/>
      <family val="1"/>
      <charset val="204"/>
    </font>
    <font>
      <sz val="14"/>
      <color theme="4" tint="0.59999389629810485"/>
      <name val="Arial"/>
      <family val="2"/>
      <charset val="204"/>
    </font>
    <font>
      <sz val="14"/>
      <color theme="4" tint="0.59999389629810485"/>
      <name val="Arial Cyr"/>
      <charset val="204"/>
    </font>
    <font>
      <b/>
      <sz val="14"/>
      <color theme="4" tint="0.59999389629810485"/>
      <name val="Arial"/>
      <family val="2"/>
      <charset val="204"/>
    </font>
    <font>
      <sz val="1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4" fillId="0" borderId="0" applyNumberFormat="0" applyFont="0" applyFill="0" applyBorder="0" applyAlignment="0" applyProtection="0">
      <alignment vertical="top"/>
    </xf>
    <xf numFmtId="0" fontId="3" fillId="0" borderId="0"/>
  </cellStyleXfs>
  <cellXfs count="145">
    <xf numFmtId="0" fontId="0" fillId="0" borderId="0" xfId="0"/>
    <xf numFmtId="49" fontId="15" fillId="2" borderId="15" xfId="2" applyNumberFormat="1" applyFont="1" applyFill="1" applyBorder="1" applyAlignment="1">
      <alignment horizontal="left" wrapText="1"/>
    </xf>
    <xf numFmtId="49" fontId="15" fillId="2" borderId="16" xfId="2" applyNumberFormat="1" applyFont="1" applyFill="1" applyBorder="1" applyAlignment="1">
      <alignment horizontal="center"/>
    </xf>
    <xf numFmtId="49" fontId="15" fillId="2" borderId="17" xfId="2" applyNumberFormat="1" applyFont="1" applyFill="1" applyBorder="1" applyAlignment="1">
      <alignment horizontal="left" wrapText="1"/>
    </xf>
    <xf numFmtId="49" fontId="15" fillId="2" borderId="4" xfId="2" applyNumberFormat="1" applyFont="1" applyFill="1" applyBorder="1" applyAlignment="1">
      <alignment horizontal="center"/>
    </xf>
    <xf numFmtId="164" fontId="15" fillId="2" borderId="16" xfId="2" applyNumberFormat="1" applyFont="1" applyFill="1" applyBorder="1" applyAlignment="1">
      <alignment horizontal="right"/>
    </xf>
    <xf numFmtId="49" fontId="15" fillId="2" borderId="18" xfId="2" applyNumberFormat="1" applyFont="1" applyFill="1" applyBorder="1" applyAlignment="1">
      <alignment horizontal="left" wrapText="1"/>
    </xf>
    <xf numFmtId="164" fontId="15" fillId="2" borderId="4" xfId="2" applyNumberFormat="1" applyFont="1" applyFill="1" applyBorder="1" applyAlignment="1">
      <alignment horizontal="right"/>
    </xf>
    <xf numFmtId="49" fontId="15" fillId="2" borderId="19" xfId="2" applyNumberFormat="1" applyFont="1" applyFill="1" applyBorder="1" applyAlignment="1">
      <alignment horizontal="center"/>
    </xf>
    <xf numFmtId="49" fontId="15" fillId="2" borderId="20" xfId="2" applyNumberFormat="1" applyFont="1" applyFill="1" applyBorder="1" applyAlignment="1">
      <alignment horizontal="left" wrapText="1"/>
    </xf>
    <xf numFmtId="49" fontId="15" fillId="2" borderId="21" xfId="2" applyNumberFormat="1" applyFont="1" applyFill="1" applyBorder="1" applyAlignment="1">
      <alignment horizontal="center"/>
    </xf>
    <xf numFmtId="164" fontId="15" fillId="2" borderId="21" xfId="2" applyNumberFormat="1" applyFont="1" applyFill="1" applyBorder="1" applyAlignment="1">
      <alignment horizontal="right"/>
    </xf>
    <xf numFmtId="49" fontId="15" fillId="2" borderId="11" xfId="2" applyNumberFormat="1" applyFont="1" applyFill="1" applyBorder="1" applyAlignment="1">
      <alignment horizontal="center"/>
    </xf>
    <xf numFmtId="0" fontId="15" fillId="2" borderId="18" xfId="2" applyFont="1" applyFill="1" applyBorder="1" applyAlignment="1">
      <alignment horizontal="left" wrapText="1"/>
    </xf>
    <xf numFmtId="49" fontId="15" fillId="2" borderId="23" xfId="2" applyNumberFormat="1" applyFont="1" applyFill="1" applyBorder="1" applyAlignment="1">
      <alignment horizontal="left" wrapText="1"/>
    </xf>
    <xf numFmtId="49" fontId="12" fillId="2" borderId="11" xfId="2" applyNumberFormat="1" applyFont="1" applyFill="1" applyBorder="1" applyAlignment="1">
      <alignment horizontal="center"/>
    </xf>
    <xf numFmtId="49" fontId="12" fillId="2" borderId="4" xfId="2" applyNumberFormat="1" applyFont="1" applyFill="1" applyBorder="1" applyAlignment="1">
      <alignment horizontal="center"/>
    </xf>
    <xf numFmtId="49" fontId="15" fillId="2" borderId="9" xfId="2" applyNumberFormat="1" applyFont="1" applyFill="1" applyBorder="1" applyAlignment="1">
      <alignment horizontal="center"/>
    </xf>
    <xf numFmtId="164" fontId="14" fillId="2" borderId="11" xfId="2" applyNumberFormat="1" applyFont="1" applyFill="1" applyBorder="1" applyAlignment="1">
      <alignment horizontal="right"/>
    </xf>
    <xf numFmtId="49" fontId="15" fillId="2" borderId="24" xfId="2" applyNumberFormat="1" applyFont="1" applyFill="1" applyBorder="1" applyAlignment="1">
      <alignment horizontal="left" wrapText="1"/>
    </xf>
    <xf numFmtId="164" fontId="15" fillId="2" borderId="19" xfId="2" applyNumberFormat="1" applyFont="1" applyFill="1" applyBorder="1" applyAlignment="1">
      <alignment horizontal="right"/>
    </xf>
    <xf numFmtId="49" fontId="15" fillId="2" borderId="2" xfId="2" applyNumberFormat="1" applyFont="1" applyFill="1" applyBorder="1" applyAlignment="1">
      <alignment horizontal="center"/>
    </xf>
    <xf numFmtId="49" fontId="12" fillId="2" borderId="9" xfId="2" applyNumberFormat="1" applyFont="1" applyFill="1" applyBorder="1" applyAlignment="1">
      <alignment horizontal="center"/>
    </xf>
    <xf numFmtId="164" fontId="15" fillId="2" borderId="9" xfId="2" applyNumberFormat="1" applyFont="1" applyFill="1" applyBorder="1" applyAlignment="1">
      <alignment horizontal="right"/>
    </xf>
    <xf numFmtId="49" fontId="15" fillId="2" borderId="26" xfId="2" applyNumberFormat="1" applyFont="1" applyFill="1" applyBorder="1" applyAlignment="1">
      <alignment horizontal="left" wrapText="1"/>
    </xf>
    <xf numFmtId="165" fontId="15" fillId="2" borderId="18" xfId="2" applyNumberFormat="1" applyFont="1" applyFill="1" applyBorder="1" applyAlignment="1">
      <alignment horizontal="left" wrapText="1"/>
    </xf>
    <xf numFmtId="49" fontId="15" fillId="2" borderId="28" xfId="2" applyNumberFormat="1" applyFont="1" applyFill="1" applyBorder="1" applyAlignment="1">
      <alignment horizontal="center"/>
    </xf>
    <xf numFmtId="164" fontId="15" fillId="2" borderId="11" xfId="2" applyNumberFormat="1" applyFont="1" applyFill="1" applyBorder="1" applyAlignment="1">
      <alignment horizontal="right"/>
    </xf>
    <xf numFmtId="0" fontId="16" fillId="0" borderId="0" xfId="2" applyFont="1"/>
    <xf numFmtId="3" fontId="11" fillId="0" borderId="0" xfId="2" applyNumberFormat="1" applyFont="1"/>
    <xf numFmtId="0" fontId="11" fillId="0" borderId="0" xfId="2" applyFont="1"/>
    <xf numFmtId="3" fontId="8" fillId="0" borderId="0" xfId="2" applyNumberFormat="1" applyFont="1"/>
    <xf numFmtId="0" fontId="8" fillId="0" borderId="0" xfId="2" applyFont="1"/>
    <xf numFmtId="0" fontId="19" fillId="0" borderId="1" xfId="2" applyFont="1" applyBorder="1" applyAlignment="1">
      <alignment horizontal="center" vertical="center" wrapText="1"/>
    </xf>
    <xf numFmtId="3" fontId="1" fillId="0" borderId="0" xfId="2" applyNumberFormat="1" applyFont="1"/>
    <xf numFmtId="164" fontId="11" fillId="0" borderId="0" xfId="2" applyNumberFormat="1" applyFont="1"/>
    <xf numFmtId="0" fontId="1" fillId="0" borderId="0" xfId="2" applyFont="1"/>
    <xf numFmtId="164" fontId="6" fillId="0" borderId="0" xfId="2" applyNumberFormat="1" applyFont="1"/>
    <xf numFmtId="3" fontId="12" fillId="0" borderId="0" xfId="2" applyNumberFormat="1" applyFont="1"/>
    <xf numFmtId="0" fontId="12" fillId="0" borderId="0" xfId="2" applyFont="1"/>
    <xf numFmtId="49" fontId="14" fillId="0" borderId="29" xfId="3" applyNumberFormat="1" applyFont="1" applyFill="1" applyBorder="1" applyAlignment="1" applyProtection="1">
      <alignment vertical="center" wrapText="1"/>
    </xf>
    <xf numFmtId="164" fontId="15" fillId="2" borderId="30" xfId="2" applyNumberFormat="1" applyFont="1" applyFill="1" applyBorder="1" applyAlignment="1">
      <alignment horizontal="right"/>
    </xf>
    <xf numFmtId="164" fontId="12" fillId="0" borderId="0" xfId="2" applyNumberFormat="1" applyFont="1"/>
    <xf numFmtId="164" fontId="15" fillId="2" borderId="6" xfId="2" applyNumberFormat="1" applyFont="1" applyFill="1" applyBorder="1" applyAlignment="1">
      <alignment horizontal="right"/>
    </xf>
    <xf numFmtId="164" fontId="15" fillId="2" borderId="31" xfId="2" applyNumberFormat="1" applyFont="1" applyFill="1" applyBorder="1" applyAlignment="1">
      <alignment horizontal="right"/>
    </xf>
    <xf numFmtId="49" fontId="10" fillId="0" borderId="29" xfId="3" applyNumberFormat="1" applyFont="1" applyFill="1" applyBorder="1" applyAlignment="1" applyProtection="1">
      <alignment vertical="center" wrapText="1"/>
    </xf>
    <xf numFmtId="49" fontId="12" fillId="2" borderId="25" xfId="2" applyNumberFormat="1" applyFont="1" applyFill="1" applyBorder="1" applyAlignment="1">
      <alignment horizontal="left" wrapText="1"/>
    </xf>
    <xf numFmtId="49" fontId="12" fillId="2" borderId="2" xfId="2" applyNumberFormat="1" applyFont="1" applyFill="1" applyBorder="1" applyAlignment="1">
      <alignment horizontal="center"/>
    </xf>
    <xf numFmtId="164" fontId="12" fillId="2" borderId="2" xfId="2" applyNumberFormat="1" applyFont="1" applyFill="1" applyBorder="1" applyAlignment="1">
      <alignment horizontal="right"/>
    </xf>
    <xf numFmtId="49" fontId="12" fillId="2" borderId="27" xfId="2" applyNumberFormat="1" applyFont="1" applyFill="1" applyBorder="1" applyAlignment="1">
      <alignment horizontal="left" wrapText="1"/>
    </xf>
    <xf numFmtId="49" fontId="12" fillId="2" borderId="7" xfId="2" applyNumberFormat="1" applyFont="1" applyFill="1" applyBorder="1" applyAlignment="1">
      <alignment horizontal="center"/>
    </xf>
    <xf numFmtId="49" fontId="12" fillId="2" borderId="14" xfId="2" applyNumberFormat="1" applyFont="1" applyFill="1" applyBorder="1" applyAlignment="1">
      <alignment horizontal="center"/>
    </xf>
    <xf numFmtId="164" fontId="15" fillId="2" borderId="10" xfId="2" applyNumberFormat="1" applyFont="1" applyFill="1" applyBorder="1" applyAlignment="1">
      <alignment horizontal="right"/>
    </xf>
    <xf numFmtId="164" fontId="12" fillId="2" borderId="7" xfId="2" applyNumberFormat="1" applyFont="1" applyFill="1" applyBorder="1" applyAlignment="1">
      <alignment horizontal="right"/>
    </xf>
    <xf numFmtId="164" fontId="12" fillId="2" borderId="8" xfId="2" applyNumberFormat="1" applyFont="1" applyFill="1" applyBorder="1" applyAlignment="1">
      <alignment horizontal="right"/>
    </xf>
    <xf numFmtId="0" fontId="15" fillId="2" borderId="23" xfId="2" applyFont="1" applyFill="1" applyBorder="1" applyAlignment="1">
      <alignment horizontal="left" wrapText="1"/>
    </xf>
    <xf numFmtId="49" fontId="15" fillId="2" borderId="3" xfId="2" applyNumberFormat="1" applyFont="1" applyFill="1" applyBorder="1" applyAlignment="1">
      <alignment horizontal="left" wrapText="1"/>
    </xf>
    <xf numFmtId="164" fontId="15" fillId="2" borderId="12" xfId="2" applyNumberFormat="1" applyFont="1" applyFill="1" applyBorder="1" applyAlignment="1">
      <alignment horizontal="right"/>
    </xf>
    <xf numFmtId="49" fontId="12" fillId="2" borderId="23" xfId="2" applyNumberFormat="1" applyFont="1" applyFill="1" applyBorder="1" applyAlignment="1">
      <alignment horizontal="left" wrapText="1"/>
    </xf>
    <xf numFmtId="164" fontId="15" fillId="2" borderId="2" xfId="2" applyNumberFormat="1" applyFont="1" applyFill="1" applyBorder="1" applyAlignment="1">
      <alignment horizontal="right"/>
    </xf>
    <xf numFmtId="49" fontId="14" fillId="0" borderId="32" xfId="3" applyNumberFormat="1" applyFont="1" applyFill="1" applyBorder="1" applyAlignment="1" applyProtection="1">
      <alignment vertical="center" wrapText="1"/>
    </xf>
    <xf numFmtId="49" fontId="13" fillId="0" borderId="29" xfId="3" applyNumberFormat="1" applyFont="1" applyFill="1" applyBorder="1" applyAlignment="1" applyProtection="1">
      <alignment vertical="center" wrapText="1"/>
    </xf>
    <xf numFmtId="49" fontId="7" fillId="0" borderId="29" xfId="3" applyNumberFormat="1" applyFont="1" applyFill="1" applyBorder="1" applyAlignment="1" applyProtection="1">
      <alignment vertical="center" wrapText="1"/>
    </xf>
    <xf numFmtId="0" fontId="6" fillId="0" borderId="0" xfId="2" applyFont="1"/>
    <xf numFmtId="164" fontId="15" fillId="2" borderId="33" xfId="2" applyNumberFormat="1" applyFont="1" applyFill="1" applyBorder="1" applyAlignment="1">
      <alignment horizontal="right"/>
    </xf>
    <xf numFmtId="49" fontId="20" fillId="2" borderId="20" xfId="0" applyNumberFormat="1" applyFont="1" applyFill="1" applyBorder="1" applyAlignment="1">
      <alignment horizontal="left" wrapText="1"/>
    </xf>
    <xf numFmtId="49" fontId="20" fillId="2" borderId="21" xfId="0" applyNumberFormat="1" applyFont="1" applyFill="1" applyBorder="1" applyAlignment="1">
      <alignment horizontal="center"/>
    </xf>
    <xf numFmtId="49" fontId="9" fillId="2" borderId="21" xfId="0" applyNumberFormat="1" applyFont="1" applyFill="1" applyBorder="1" applyAlignment="1">
      <alignment horizontal="center"/>
    </xf>
    <xf numFmtId="49" fontId="8" fillId="2" borderId="21" xfId="0" applyNumberFormat="1" applyFont="1" applyFill="1" applyBorder="1" applyAlignment="1">
      <alignment horizontal="center"/>
    </xf>
    <xf numFmtId="164" fontId="9" fillId="2" borderId="21" xfId="0" applyNumberFormat="1" applyFont="1" applyFill="1" applyBorder="1" applyAlignment="1">
      <alignment horizontal="right"/>
    </xf>
    <xf numFmtId="49" fontId="8" fillId="2" borderId="22" xfId="0" applyNumberFormat="1" applyFont="1" applyFill="1" applyBorder="1" applyAlignment="1">
      <alignment horizontal="left" wrapText="1"/>
    </xf>
    <xf numFmtId="49" fontId="8" fillId="2" borderId="16" xfId="0" applyNumberFormat="1" applyFont="1" applyFill="1" applyBorder="1" applyAlignment="1">
      <alignment horizontal="center"/>
    </xf>
    <xf numFmtId="49" fontId="8" fillId="2" borderId="14" xfId="0" applyNumberFormat="1" applyFont="1" applyFill="1" applyBorder="1" applyAlignment="1">
      <alignment horizontal="center"/>
    </xf>
    <xf numFmtId="0" fontId="15" fillId="2" borderId="25" xfId="2" applyFont="1" applyFill="1" applyBorder="1" applyAlignment="1">
      <alignment horizontal="left" vertical="center" wrapText="1"/>
    </xf>
    <xf numFmtId="49" fontId="15" fillId="2" borderId="7" xfId="2" applyNumberFormat="1" applyFont="1" applyFill="1" applyBorder="1" applyAlignment="1">
      <alignment horizontal="center"/>
    </xf>
    <xf numFmtId="49" fontId="12" fillId="0" borderId="29" xfId="3" applyNumberFormat="1" applyFont="1" applyFill="1" applyBorder="1" applyAlignment="1" applyProtection="1">
      <alignment vertical="center" wrapText="1"/>
    </xf>
    <xf numFmtId="0" fontId="15" fillId="2" borderId="20" xfId="2" applyFont="1" applyFill="1" applyBorder="1" applyAlignment="1">
      <alignment horizontal="left" wrapText="1"/>
    </xf>
    <xf numFmtId="49" fontId="12" fillId="2" borderId="13" xfId="2" applyNumberFormat="1" applyFont="1" applyFill="1" applyBorder="1" applyAlignment="1">
      <alignment horizontal="left" wrapText="1"/>
    </xf>
    <xf numFmtId="0" fontId="15" fillId="2" borderId="17" xfId="2" applyFont="1" applyFill="1" applyBorder="1" applyAlignment="1">
      <alignment horizontal="left" wrapText="1"/>
    </xf>
    <xf numFmtId="165" fontId="15" fillId="2" borderId="24" xfId="2" applyNumberFormat="1" applyFont="1" applyFill="1" applyBorder="1" applyAlignment="1">
      <alignment horizontal="left" wrapText="1"/>
    </xf>
    <xf numFmtId="0" fontId="12" fillId="2" borderId="7" xfId="2" applyFont="1" applyFill="1" applyBorder="1" applyAlignment="1">
      <alignment horizontal="center"/>
    </xf>
    <xf numFmtId="49" fontId="14" fillId="0" borderId="34" xfId="2" applyNumberFormat="1" applyFont="1" applyBorder="1" applyAlignment="1">
      <alignment horizontal="center" vertical="center"/>
    </xf>
    <xf numFmtId="49" fontId="15" fillId="2" borderId="35" xfId="2" applyNumberFormat="1" applyFont="1" applyFill="1" applyBorder="1" applyAlignment="1">
      <alignment horizontal="left" wrapText="1"/>
    </xf>
    <xf numFmtId="164" fontId="15" fillId="2" borderId="28" xfId="2" applyNumberFormat="1" applyFont="1" applyFill="1" applyBorder="1" applyAlignment="1">
      <alignment horizontal="right"/>
    </xf>
    <xf numFmtId="0" fontId="12" fillId="0" borderId="38" xfId="2" applyFont="1" applyBorder="1" applyAlignment="1">
      <alignment horizontal="center"/>
    </xf>
    <xf numFmtId="166" fontId="8" fillId="0" borderId="0" xfId="2" applyNumberFormat="1" applyFont="1"/>
    <xf numFmtId="0" fontId="18" fillId="0" borderId="39" xfId="2" applyFont="1" applyBorder="1"/>
    <xf numFmtId="49" fontId="21" fillId="0" borderId="29" xfId="3" applyNumberFormat="1" applyFont="1" applyFill="1" applyBorder="1" applyAlignment="1" applyProtection="1">
      <alignment vertical="center" wrapText="1"/>
    </xf>
    <xf numFmtId="3" fontId="23" fillId="0" borderId="0" xfId="2" applyNumberFormat="1" applyFont="1"/>
    <xf numFmtId="0" fontId="23" fillId="0" borderId="0" xfId="2" applyFont="1"/>
    <xf numFmtId="49" fontId="24" fillId="0" borderId="29" xfId="3" applyNumberFormat="1" applyFont="1" applyFill="1" applyBorder="1" applyAlignment="1" applyProtection="1">
      <alignment vertical="center" wrapText="1"/>
    </xf>
    <xf numFmtId="3" fontId="22" fillId="0" borderId="0" xfId="2" applyNumberFormat="1" applyFont="1"/>
    <xf numFmtId="0" fontId="22" fillId="0" borderId="0" xfId="2" applyFont="1"/>
    <xf numFmtId="49" fontId="12" fillId="2" borderId="40" xfId="2" applyNumberFormat="1" applyFont="1" applyFill="1" applyBorder="1" applyAlignment="1">
      <alignment horizontal="left" wrapText="1"/>
    </xf>
    <xf numFmtId="49" fontId="12" fillId="2" borderId="26" xfId="2" applyNumberFormat="1" applyFont="1" applyFill="1" applyBorder="1" applyAlignment="1">
      <alignment horizontal="left" wrapText="1"/>
    </xf>
    <xf numFmtId="164" fontId="12" fillId="2" borderId="9" xfId="2" applyNumberFormat="1" applyFont="1" applyFill="1" applyBorder="1" applyAlignment="1">
      <alignment horizontal="right"/>
    </xf>
    <xf numFmtId="0" fontId="15" fillId="2" borderId="3" xfId="2" applyFont="1" applyFill="1" applyBorder="1" applyAlignment="1">
      <alignment horizontal="left" wrapText="1"/>
    </xf>
    <xf numFmtId="49" fontId="15" fillId="2" borderId="41" xfId="2" applyNumberFormat="1" applyFont="1" applyFill="1" applyBorder="1" applyAlignment="1">
      <alignment horizontal="left" wrapText="1"/>
    </xf>
    <xf numFmtId="49" fontId="9" fillId="0" borderId="36" xfId="2" applyNumberFormat="1" applyFont="1" applyBorder="1" applyAlignment="1">
      <alignment vertical="center"/>
    </xf>
    <xf numFmtId="49" fontId="9" fillId="0" borderId="29" xfId="2" applyNumberFormat="1" applyFont="1" applyBorder="1" applyAlignment="1">
      <alignment vertical="center"/>
    </xf>
    <xf numFmtId="49" fontId="9" fillId="0" borderId="37" xfId="2" applyNumberFormat="1" applyFont="1" applyBorder="1" applyAlignment="1">
      <alignment vertical="center"/>
    </xf>
    <xf numFmtId="49" fontId="15" fillId="2" borderId="2" xfId="2" applyNumberFormat="1" applyFont="1" applyFill="1" applyBorder="1" applyAlignment="1">
      <alignment horizontal="left" wrapText="1"/>
    </xf>
    <xf numFmtId="49" fontId="9" fillId="0" borderId="32" xfId="2" applyNumberFormat="1" applyFont="1" applyBorder="1" applyAlignment="1">
      <alignment vertical="center"/>
    </xf>
    <xf numFmtId="49" fontId="15" fillId="2" borderId="9" xfId="2" applyNumberFormat="1" applyFont="1" applyFill="1" applyBorder="1" applyAlignment="1">
      <alignment horizontal="left" wrapText="1"/>
    </xf>
    <xf numFmtId="164" fontId="12" fillId="2" borderId="11" xfId="2" applyNumberFormat="1" applyFont="1" applyFill="1" applyBorder="1" applyAlignment="1">
      <alignment horizontal="right"/>
    </xf>
    <xf numFmtId="164" fontId="12" fillId="2" borderId="12" xfId="2" applyNumberFormat="1" applyFont="1" applyFill="1" applyBorder="1" applyAlignment="1">
      <alignment horizontal="right"/>
    </xf>
    <xf numFmtId="0" fontId="16" fillId="2" borderId="0" xfId="2" applyFont="1" applyFill="1"/>
    <xf numFmtId="0" fontId="16" fillId="2" borderId="0" xfId="2" applyFont="1" applyFill="1" applyAlignment="1">
      <alignment horizontal="right" vertical="center"/>
    </xf>
    <xf numFmtId="0" fontId="17" fillId="2" borderId="0" xfId="2" applyFont="1" applyFill="1"/>
    <xf numFmtId="0" fontId="17" fillId="2" borderId="0" xfId="2" applyFont="1" applyFill="1" applyAlignment="1">
      <alignment horizontal="right" vertical="center"/>
    </xf>
    <xf numFmtId="0" fontId="18" fillId="2" borderId="39" xfId="2" applyFont="1" applyFill="1" applyBorder="1"/>
    <xf numFmtId="0" fontId="15" fillId="2" borderId="26" xfId="2" applyFont="1" applyFill="1" applyBorder="1" applyAlignment="1">
      <alignment horizontal="left" vertical="center" wrapText="1"/>
    </xf>
    <xf numFmtId="0" fontId="11" fillId="2" borderId="0" xfId="2" applyFont="1" applyFill="1"/>
    <xf numFmtId="164" fontId="11" fillId="2" borderId="0" xfId="2" applyNumberFormat="1" applyFont="1" applyFill="1"/>
    <xf numFmtId="164" fontId="11" fillId="2" borderId="0" xfId="1" applyNumberFormat="1" applyFont="1" applyFill="1" applyAlignment="1">
      <alignment vertical="center"/>
    </xf>
    <xf numFmtId="164" fontId="12" fillId="2" borderId="14" xfId="2" applyNumberFormat="1" applyFont="1" applyFill="1" applyBorder="1" applyAlignment="1">
      <alignment horizontal="right"/>
    </xf>
    <xf numFmtId="0" fontId="15" fillId="2" borderId="26" xfId="2" applyFont="1" applyFill="1" applyBorder="1" applyAlignment="1">
      <alignment horizontal="left" wrapText="1"/>
    </xf>
    <xf numFmtId="164" fontId="12" fillId="2" borderId="5" xfId="2" applyNumberFormat="1" applyFont="1" applyFill="1" applyBorder="1" applyAlignment="1">
      <alignment horizontal="right"/>
    </xf>
    <xf numFmtId="0" fontId="15" fillId="2" borderId="24" xfId="2" applyFont="1" applyFill="1" applyBorder="1" applyAlignment="1">
      <alignment horizontal="left" wrapText="1"/>
    </xf>
    <xf numFmtId="49" fontId="12" fillId="2" borderId="42" xfId="2" applyNumberFormat="1" applyFont="1" applyFill="1" applyBorder="1" applyAlignment="1">
      <alignment horizontal="left" wrapText="1"/>
    </xf>
    <xf numFmtId="49" fontId="12" fillId="2" borderId="43" xfId="2" applyNumberFormat="1" applyFont="1" applyFill="1" applyBorder="1" applyAlignment="1">
      <alignment horizontal="center"/>
    </xf>
    <xf numFmtId="164" fontId="12" fillId="2" borderId="43" xfId="2" applyNumberFormat="1" applyFont="1" applyFill="1" applyBorder="1" applyAlignment="1">
      <alignment horizontal="right"/>
    </xf>
    <xf numFmtId="164" fontId="12" fillId="2" borderId="44" xfId="2" applyNumberFormat="1" applyFont="1" applyFill="1" applyBorder="1" applyAlignment="1">
      <alignment horizontal="right"/>
    </xf>
    <xf numFmtId="49" fontId="14" fillId="0" borderId="45" xfId="3" applyNumberFormat="1" applyFont="1" applyFill="1" applyBorder="1" applyAlignment="1" applyProtection="1">
      <alignment horizontal="center" vertical="center" wrapText="1"/>
    </xf>
    <xf numFmtId="49" fontId="15" fillId="2" borderId="46" xfId="2" applyNumberFormat="1" applyFont="1" applyFill="1" applyBorder="1" applyAlignment="1">
      <alignment horizontal="center"/>
    </xf>
    <xf numFmtId="164" fontId="15" fillId="2" borderId="46" xfId="2" applyNumberFormat="1" applyFont="1" applyFill="1" applyBorder="1" applyAlignment="1">
      <alignment horizontal="right"/>
    </xf>
    <xf numFmtId="164" fontId="15" fillId="2" borderId="47" xfId="2" applyNumberFormat="1" applyFont="1" applyFill="1" applyBorder="1" applyAlignment="1">
      <alignment horizontal="right"/>
    </xf>
    <xf numFmtId="0" fontId="25" fillId="2" borderId="1" xfId="2" applyFont="1" applyFill="1" applyBorder="1" applyAlignment="1">
      <alignment horizontal="center" vertical="center"/>
    </xf>
    <xf numFmtId="4" fontId="2" fillId="2" borderId="1" xfId="2" applyNumberFormat="1" applyFont="1" applyFill="1" applyBorder="1" applyAlignment="1">
      <alignment horizontal="center" vertical="center" wrapText="1"/>
    </xf>
    <xf numFmtId="49" fontId="5" fillId="0" borderId="1" xfId="3" applyNumberFormat="1" applyFont="1" applyFill="1" applyBorder="1" applyAlignment="1" applyProtection="1">
      <alignment horizontal="center" vertical="center" wrapText="1"/>
    </xf>
    <xf numFmtId="49" fontId="5" fillId="2" borderId="1" xfId="3" applyNumberFormat="1" applyFont="1" applyFill="1" applyBorder="1" applyAlignment="1" applyProtection="1">
      <alignment horizontal="center" vertical="center" wrapText="1"/>
    </xf>
    <xf numFmtId="3" fontId="5" fillId="2" borderId="1" xfId="3" applyNumberFormat="1" applyFont="1" applyFill="1" applyBorder="1" applyAlignment="1" applyProtection="1">
      <alignment horizontal="center" vertical="center" wrapText="1"/>
    </xf>
    <xf numFmtId="164" fontId="15" fillId="2" borderId="5" xfId="2" applyNumberFormat="1" applyFont="1" applyFill="1" applyBorder="1" applyAlignment="1">
      <alignment horizontal="right"/>
    </xf>
    <xf numFmtId="164" fontId="9" fillId="2" borderId="31" xfId="0" applyNumberFormat="1" applyFont="1" applyFill="1" applyBorder="1" applyAlignment="1">
      <alignment horizontal="right"/>
    </xf>
    <xf numFmtId="164" fontId="12" fillId="2" borderId="10" xfId="2" applyNumberFormat="1" applyFont="1" applyFill="1" applyBorder="1" applyAlignment="1">
      <alignment horizontal="right"/>
    </xf>
    <xf numFmtId="164" fontId="15" fillId="2" borderId="48" xfId="2" applyNumberFormat="1" applyFont="1" applyFill="1" applyBorder="1" applyAlignment="1">
      <alignment horizontal="right"/>
    </xf>
    <xf numFmtId="164" fontId="14" fillId="2" borderId="12" xfId="2" applyNumberFormat="1" applyFont="1" applyFill="1" applyBorder="1" applyAlignment="1">
      <alignment horizontal="right"/>
    </xf>
    <xf numFmtId="164" fontId="12" fillId="2" borderId="49" xfId="2" applyNumberFormat="1" applyFont="1" applyFill="1" applyBorder="1" applyAlignment="1">
      <alignment horizontal="right"/>
    </xf>
    <xf numFmtId="49" fontId="14" fillId="2" borderId="50" xfId="2" applyNumberFormat="1" applyFont="1" applyFill="1" applyBorder="1" applyAlignment="1">
      <alignment wrapText="1"/>
    </xf>
    <xf numFmtId="49" fontId="12" fillId="2" borderId="51" xfId="2" applyNumberFormat="1" applyFont="1" applyFill="1" applyBorder="1" applyAlignment="1">
      <alignment horizontal="center" wrapText="1"/>
    </xf>
    <xf numFmtId="49" fontId="12" fillId="2" borderId="51" xfId="2" applyNumberFormat="1" applyFont="1" applyFill="1" applyBorder="1" applyAlignment="1">
      <alignment horizontal="center"/>
    </xf>
    <xf numFmtId="49" fontId="12" fillId="2" borderId="51" xfId="2" applyNumberFormat="1" applyFont="1" applyFill="1" applyBorder="1" applyAlignment="1">
      <alignment wrapText="1"/>
    </xf>
    <xf numFmtId="164" fontId="14" fillId="2" borderId="51" xfId="2" applyNumberFormat="1" applyFont="1" applyFill="1" applyBorder="1" applyAlignment="1">
      <alignment horizontal="right"/>
    </xf>
    <xf numFmtId="164" fontId="14" fillId="2" borderId="52" xfId="2" applyNumberFormat="1" applyFont="1" applyFill="1" applyBorder="1" applyAlignment="1">
      <alignment horizontal="right"/>
    </xf>
    <xf numFmtId="0" fontId="18" fillId="0" borderId="0" xfId="2" applyFont="1" applyAlignment="1">
      <alignment horizontal="center"/>
    </xf>
  </cellXfs>
  <cellStyles count="5">
    <cellStyle name="Обычный" xfId="0" builtinId="0"/>
    <cellStyle name="Обычный 2" xfId="2"/>
    <cellStyle name="Обычный 2 2" xfId="4"/>
    <cellStyle name="Обычный_Лист1" xfId="3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P255"/>
  <sheetViews>
    <sheetView showGridLines="0" tabSelected="1" view="pageBreakPreview" zoomScale="75" zoomScaleSheetLayoutView="75" workbookViewId="0">
      <selection activeCell="J7" sqref="J7"/>
    </sheetView>
  </sheetViews>
  <sheetFormatPr defaultRowHeight="15"/>
  <cols>
    <col min="1" max="1" width="7" style="30" customWidth="1"/>
    <col min="2" max="2" width="98.42578125" style="112" customWidth="1"/>
    <col min="3" max="4" width="9.85546875" style="112" customWidth="1"/>
    <col min="5" max="5" width="10.7109375" style="112" customWidth="1"/>
    <col min="6" max="6" width="22.7109375" style="112" customWidth="1"/>
    <col min="7" max="7" width="9.28515625" style="112" customWidth="1"/>
    <col min="8" max="8" width="18.5703125" style="112" customWidth="1"/>
    <col min="9" max="9" width="18.42578125" style="112" customWidth="1"/>
    <col min="10" max="10" width="21.42578125" style="112" customWidth="1"/>
    <col min="11" max="11" width="9.140625" style="29"/>
    <col min="12" max="12" width="15.5703125" style="29" bestFit="1" customWidth="1"/>
    <col min="13" max="13" width="15.85546875" style="29" customWidth="1"/>
    <col min="14" max="14" width="14.7109375" style="30" customWidth="1"/>
    <col min="15" max="15" width="11.5703125" style="30" customWidth="1"/>
    <col min="16" max="16" width="13.85546875" style="30" customWidth="1"/>
    <col min="17" max="249" width="9.140625" style="30"/>
    <col min="250" max="250" width="6.5703125" style="30" customWidth="1"/>
    <col min="251" max="251" width="2.5703125" style="30" customWidth="1"/>
    <col min="252" max="252" width="135.28515625" style="30" customWidth="1"/>
    <col min="253" max="254" width="9.85546875" style="30" customWidth="1"/>
    <col min="255" max="255" width="10.7109375" style="30" customWidth="1"/>
    <col min="256" max="256" width="23.42578125" style="30" customWidth="1"/>
    <col min="257" max="257" width="13.28515625" style="30" customWidth="1"/>
    <col min="258" max="258" width="25" style="30" customWidth="1"/>
    <col min="259" max="259" width="26.140625" style="30" customWidth="1"/>
    <col min="260" max="260" width="21.7109375" style="30" customWidth="1"/>
    <col min="261" max="261" width="13.28515625" style="30" bestFit="1" customWidth="1"/>
    <col min="262" max="262" width="12.28515625" style="30" bestFit="1" customWidth="1"/>
    <col min="263" max="505" width="9.140625" style="30"/>
    <col min="506" max="506" width="6.5703125" style="30" customWidth="1"/>
    <col min="507" max="507" width="2.5703125" style="30" customWidth="1"/>
    <col min="508" max="508" width="135.28515625" style="30" customWidth="1"/>
    <col min="509" max="510" width="9.85546875" style="30" customWidth="1"/>
    <col min="511" max="511" width="10.7109375" style="30" customWidth="1"/>
    <col min="512" max="512" width="23.42578125" style="30" customWidth="1"/>
    <col min="513" max="513" width="13.28515625" style="30" customWidth="1"/>
    <col min="514" max="514" width="25" style="30" customWidth="1"/>
    <col min="515" max="515" width="26.140625" style="30" customWidth="1"/>
    <col min="516" max="516" width="21.7109375" style="30" customWidth="1"/>
    <col min="517" max="517" width="13.28515625" style="30" bestFit="1" customWidth="1"/>
    <col min="518" max="518" width="12.28515625" style="30" bestFit="1" customWidth="1"/>
    <col min="519" max="761" width="9.140625" style="30"/>
    <col min="762" max="762" width="6.5703125" style="30" customWidth="1"/>
    <col min="763" max="763" width="2.5703125" style="30" customWidth="1"/>
    <col min="764" max="764" width="135.28515625" style="30" customWidth="1"/>
    <col min="765" max="766" width="9.85546875" style="30" customWidth="1"/>
    <col min="767" max="767" width="10.7109375" style="30" customWidth="1"/>
    <col min="768" max="768" width="23.42578125" style="30" customWidth="1"/>
    <col min="769" max="769" width="13.28515625" style="30" customWidth="1"/>
    <col min="770" max="770" width="25" style="30" customWidth="1"/>
    <col min="771" max="771" width="26.140625" style="30" customWidth="1"/>
    <col min="772" max="772" width="21.7109375" style="30" customWidth="1"/>
    <col min="773" max="773" width="13.28515625" style="30" bestFit="1" customWidth="1"/>
    <col min="774" max="774" width="12.28515625" style="30" bestFit="1" customWidth="1"/>
    <col min="775" max="1017" width="9.140625" style="30"/>
    <col min="1018" max="1018" width="6.5703125" style="30" customWidth="1"/>
    <col min="1019" max="1019" width="2.5703125" style="30" customWidth="1"/>
    <col min="1020" max="1020" width="135.28515625" style="30" customWidth="1"/>
    <col min="1021" max="1022" width="9.85546875" style="30" customWidth="1"/>
    <col min="1023" max="1023" width="10.7109375" style="30" customWidth="1"/>
    <col min="1024" max="1024" width="23.42578125" style="30" customWidth="1"/>
    <col min="1025" max="1025" width="13.28515625" style="30" customWidth="1"/>
    <col min="1026" max="1026" width="25" style="30" customWidth="1"/>
    <col min="1027" max="1027" width="26.140625" style="30" customWidth="1"/>
    <col min="1028" max="1028" width="21.7109375" style="30" customWidth="1"/>
    <col min="1029" max="1029" width="13.28515625" style="30" bestFit="1" customWidth="1"/>
    <col min="1030" max="1030" width="12.28515625" style="30" bestFit="1" customWidth="1"/>
    <col min="1031" max="1273" width="9.140625" style="30"/>
    <col min="1274" max="1274" width="6.5703125" style="30" customWidth="1"/>
    <col min="1275" max="1275" width="2.5703125" style="30" customWidth="1"/>
    <col min="1276" max="1276" width="135.28515625" style="30" customWidth="1"/>
    <col min="1277" max="1278" width="9.85546875" style="30" customWidth="1"/>
    <col min="1279" max="1279" width="10.7109375" style="30" customWidth="1"/>
    <col min="1280" max="1280" width="23.42578125" style="30" customWidth="1"/>
    <col min="1281" max="1281" width="13.28515625" style="30" customWidth="1"/>
    <col min="1282" max="1282" width="25" style="30" customWidth="1"/>
    <col min="1283" max="1283" width="26.140625" style="30" customWidth="1"/>
    <col min="1284" max="1284" width="21.7109375" style="30" customWidth="1"/>
    <col min="1285" max="1285" width="13.28515625" style="30" bestFit="1" customWidth="1"/>
    <col min="1286" max="1286" width="12.28515625" style="30" bestFit="1" customWidth="1"/>
    <col min="1287" max="1529" width="9.140625" style="30"/>
    <col min="1530" max="1530" width="6.5703125" style="30" customWidth="1"/>
    <col min="1531" max="1531" width="2.5703125" style="30" customWidth="1"/>
    <col min="1532" max="1532" width="135.28515625" style="30" customWidth="1"/>
    <col min="1533" max="1534" width="9.85546875" style="30" customWidth="1"/>
    <col min="1535" max="1535" width="10.7109375" style="30" customWidth="1"/>
    <col min="1536" max="1536" width="23.42578125" style="30" customWidth="1"/>
    <col min="1537" max="1537" width="13.28515625" style="30" customWidth="1"/>
    <col min="1538" max="1538" width="25" style="30" customWidth="1"/>
    <col min="1539" max="1539" width="26.140625" style="30" customWidth="1"/>
    <col min="1540" max="1540" width="21.7109375" style="30" customWidth="1"/>
    <col min="1541" max="1541" width="13.28515625" style="30" bestFit="1" customWidth="1"/>
    <col min="1542" max="1542" width="12.28515625" style="30" bestFit="1" customWidth="1"/>
    <col min="1543" max="1785" width="9.140625" style="30"/>
    <col min="1786" max="1786" width="6.5703125" style="30" customWidth="1"/>
    <col min="1787" max="1787" width="2.5703125" style="30" customWidth="1"/>
    <col min="1788" max="1788" width="135.28515625" style="30" customWidth="1"/>
    <col min="1789" max="1790" width="9.85546875" style="30" customWidth="1"/>
    <col min="1791" max="1791" width="10.7109375" style="30" customWidth="1"/>
    <col min="1792" max="1792" width="23.42578125" style="30" customWidth="1"/>
    <col min="1793" max="1793" width="13.28515625" style="30" customWidth="1"/>
    <col min="1794" max="1794" width="25" style="30" customWidth="1"/>
    <col min="1795" max="1795" width="26.140625" style="30" customWidth="1"/>
    <col min="1796" max="1796" width="21.7109375" style="30" customWidth="1"/>
    <col min="1797" max="1797" width="13.28515625" style="30" bestFit="1" customWidth="1"/>
    <col min="1798" max="1798" width="12.28515625" style="30" bestFit="1" customWidth="1"/>
    <col min="1799" max="2041" width="9.140625" style="30"/>
    <col min="2042" max="2042" width="6.5703125" style="30" customWidth="1"/>
    <col min="2043" max="2043" width="2.5703125" style="30" customWidth="1"/>
    <col min="2044" max="2044" width="135.28515625" style="30" customWidth="1"/>
    <col min="2045" max="2046" width="9.85546875" style="30" customWidth="1"/>
    <col min="2047" max="2047" width="10.7109375" style="30" customWidth="1"/>
    <col min="2048" max="2048" width="23.42578125" style="30" customWidth="1"/>
    <col min="2049" max="2049" width="13.28515625" style="30" customWidth="1"/>
    <col min="2050" max="2050" width="25" style="30" customWidth="1"/>
    <col min="2051" max="2051" width="26.140625" style="30" customWidth="1"/>
    <col min="2052" max="2052" width="21.7109375" style="30" customWidth="1"/>
    <col min="2053" max="2053" width="13.28515625" style="30" bestFit="1" customWidth="1"/>
    <col min="2054" max="2054" width="12.28515625" style="30" bestFit="1" customWidth="1"/>
    <col min="2055" max="2297" width="9.140625" style="30"/>
    <col min="2298" max="2298" width="6.5703125" style="30" customWidth="1"/>
    <col min="2299" max="2299" width="2.5703125" style="30" customWidth="1"/>
    <col min="2300" max="2300" width="135.28515625" style="30" customWidth="1"/>
    <col min="2301" max="2302" width="9.85546875" style="30" customWidth="1"/>
    <col min="2303" max="2303" width="10.7109375" style="30" customWidth="1"/>
    <col min="2304" max="2304" width="23.42578125" style="30" customWidth="1"/>
    <col min="2305" max="2305" width="13.28515625" style="30" customWidth="1"/>
    <col min="2306" max="2306" width="25" style="30" customWidth="1"/>
    <col min="2307" max="2307" width="26.140625" style="30" customWidth="1"/>
    <col min="2308" max="2308" width="21.7109375" style="30" customWidth="1"/>
    <col min="2309" max="2309" width="13.28515625" style="30" bestFit="1" customWidth="1"/>
    <col min="2310" max="2310" width="12.28515625" style="30" bestFit="1" customWidth="1"/>
    <col min="2311" max="2553" width="9.140625" style="30"/>
    <col min="2554" max="2554" width="6.5703125" style="30" customWidth="1"/>
    <col min="2555" max="2555" width="2.5703125" style="30" customWidth="1"/>
    <col min="2556" max="2556" width="135.28515625" style="30" customWidth="1"/>
    <col min="2557" max="2558" width="9.85546875" style="30" customWidth="1"/>
    <col min="2559" max="2559" width="10.7109375" style="30" customWidth="1"/>
    <col min="2560" max="2560" width="23.42578125" style="30" customWidth="1"/>
    <col min="2561" max="2561" width="13.28515625" style="30" customWidth="1"/>
    <col min="2562" max="2562" width="25" style="30" customWidth="1"/>
    <col min="2563" max="2563" width="26.140625" style="30" customWidth="1"/>
    <col min="2564" max="2564" width="21.7109375" style="30" customWidth="1"/>
    <col min="2565" max="2565" width="13.28515625" style="30" bestFit="1" customWidth="1"/>
    <col min="2566" max="2566" width="12.28515625" style="30" bestFit="1" customWidth="1"/>
    <col min="2567" max="2809" width="9.140625" style="30"/>
    <col min="2810" max="2810" width="6.5703125" style="30" customWidth="1"/>
    <col min="2811" max="2811" width="2.5703125" style="30" customWidth="1"/>
    <col min="2812" max="2812" width="135.28515625" style="30" customWidth="1"/>
    <col min="2813" max="2814" width="9.85546875" style="30" customWidth="1"/>
    <col min="2815" max="2815" width="10.7109375" style="30" customWidth="1"/>
    <col min="2816" max="2816" width="23.42578125" style="30" customWidth="1"/>
    <col min="2817" max="2817" width="13.28515625" style="30" customWidth="1"/>
    <col min="2818" max="2818" width="25" style="30" customWidth="1"/>
    <col min="2819" max="2819" width="26.140625" style="30" customWidth="1"/>
    <col min="2820" max="2820" width="21.7109375" style="30" customWidth="1"/>
    <col min="2821" max="2821" width="13.28515625" style="30" bestFit="1" customWidth="1"/>
    <col min="2822" max="2822" width="12.28515625" style="30" bestFit="1" customWidth="1"/>
    <col min="2823" max="3065" width="9.140625" style="30"/>
    <col min="3066" max="3066" width="6.5703125" style="30" customWidth="1"/>
    <col min="3067" max="3067" width="2.5703125" style="30" customWidth="1"/>
    <col min="3068" max="3068" width="135.28515625" style="30" customWidth="1"/>
    <col min="3069" max="3070" width="9.85546875" style="30" customWidth="1"/>
    <col min="3071" max="3071" width="10.7109375" style="30" customWidth="1"/>
    <col min="3072" max="3072" width="23.42578125" style="30" customWidth="1"/>
    <col min="3073" max="3073" width="13.28515625" style="30" customWidth="1"/>
    <col min="3074" max="3074" width="25" style="30" customWidth="1"/>
    <col min="3075" max="3075" width="26.140625" style="30" customWidth="1"/>
    <col min="3076" max="3076" width="21.7109375" style="30" customWidth="1"/>
    <col min="3077" max="3077" width="13.28515625" style="30" bestFit="1" customWidth="1"/>
    <col min="3078" max="3078" width="12.28515625" style="30" bestFit="1" customWidth="1"/>
    <col min="3079" max="3321" width="9.140625" style="30"/>
    <col min="3322" max="3322" width="6.5703125" style="30" customWidth="1"/>
    <col min="3323" max="3323" width="2.5703125" style="30" customWidth="1"/>
    <col min="3324" max="3324" width="135.28515625" style="30" customWidth="1"/>
    <col min="3325" max="3326" width="9.85546875" style="30" customWidth="1"/>
    <col min="3327" max="3327" width="10.7109375" style="30" customWidth="1"/>
    <col min="3328" max="3328" width="23.42578125" style="30" customWidth="1"/>
    <col min="3329" max="3329" width="13.28515625" style="30" customWidth="1"/>
    <col min="3330" max="3330" width="25" style="30" customWidth="1"/>
    <col min="3331" max="3331" width="26.140625" style="30" customWidth="1"/>
    <col min="3332" max="3332" width="21.7109375" style="30" customWidth="1"/>
    <col min="3333" max="3333" width="13.28515625" style="30" bestFit="1" customWidth="1"/>
    <col min="3334" max="3334" width="12.28515625" style="30" bestFit="1" customWidth="1"/>
    <col min="3335" max="3577" width="9.140625" style="30"/>
    <col min="3578" max="3578" width="6.5703125" style="30" customWidth="1"/>
    <col min="3579" max="3579" width="2.5703125" style="30" customWidth="1"/>
    <col min="3580" max="3580" width="135.28515625" style="30" customWidth="1"/>
    <col min="3581" max="3582" width="9.85546875" style="30" customWidth="1"/>
    <col min="3583" max="3583" width="10.7109375" style="30" customWidth="1"/>
    <col min="3584" max="3584" width="23.42578125" style="30" customWidth="1"/>
    <col min="3585" max="3585" width="13.28515625" style="30" customWidth="1"/>
    <col min="3586" max="3586" width="25" style="30" customWidth="1"/>
    <col min="3587" max="3587" width="26.140625" style="30" customWidth="1"/>
    <col min="3588" max="3588" width="21.7109375" style="30" customWidth="1"/>
    <col min="3589" max="3589" width="13.28515625" style="30" bestFit="1" customWidth="1"/>
    <col min="3590" max="3590" width="12.28515625" style="30" bestFit="1" customWidth="1"/>
    <col min="3591" max="3833" width="9.140625" style="30"/>
    <col min="3834" max="3834" width="6.5703125" style="30" customWidth="1"/>
    <col min="3835" max="3835" width="2.5703125" style="30" customWidth="1"/>
    <col min="3836" max="3836" width="135.28515625" style="30" customWidth="1"/>
    <col min="3837" max="3838" width="9.85546875" style="30" customWidth="1"/>
    <col min="3839" max="3839" width="10.7109375" style="30" customWidth="1"/>
    <col min="3840" max="3840" width="23.42578125" style="30" customWidth="1"/>
    <col min="3841" max="3841" width="13.28515625" style="30" customWidth="1"/>
    <col min="3842" max="3842" width="25" style="30" customWidth="1"/>
    <col min="3843" max="3843" width="26.140625" style="30" customWidth="1"/>
    <col min="3844" max="3844" width="21.7109375" style="30" customWidth="1"/>
    <col min="3845" max="3845" width="13.28515625" style="30" bestFit="1" customWidth="1"/>
    <col min="3846" max="3846" width="12.28515625" style="30" bestFit="1" customWidth="1"/>
    <col min="3847" max="4089" width="9.140625" style="30"/>
    <col min="4090" max="4090" width="6.5703125" style="30" customWidth="1"/>
    <col min="4091" max="4091" width="2.5703125" style="30" customWidth="1"/>
    <col min="4092" max="4092" width="135.28515625" style="30" customWidth="1"/>
    <col min="4093" max="4094" width="9.85546875" style="30" customWidth="1"/>
    <col min="4095" max="4095" width="10.7109375" style="30" customWidth="1"/>
    <col min="4096" max="4096" width="23.42578125" style="30" customWidth="1"/>
    <col min="4097" max="4097" width="13.28515625" style="30" customWidth="1"/>
    <col min="4098" max="4098" width="25" style="30" customWidth="1"/>
    <col min="4099" max="4099" width="26.140625" style="30" customWidth="1"/>
    <col min="4100" max="4100" width="21.7109375" style="30" customWidth="1"/>
    <col min="4101" max="4101" width="13.28515625" style="30" bestFit="1" customWidth="1"/>
    <col min="4102" max="4102" width="12.28515625" style="30" bestFit="1" customWidth="1"/>
    <col min="4103" max="4345" width="9.140625" style="30"/>
    <col min="4346" max="4346" width="6.5703125" style="30" customWidth="1"/>
    <col min="4347" max="4347" width="2.5703125" style="30" customWidth="1"/>
    <col min="4348" max="4348" width="135.28515625" style="30" customWidth="1"/>
    <col min="4349" max="4350" width="9.85546875" style="30" customWidth="1"/>
    <col min="4351" max="4351" width="10.7109375" style="30" customWidth="1"/>
    <col min="4352" max="4352" width="23.42578125" style="30" customWidth="1"/>
    <col min="4353" max="4353" width="13.28515625" style="30" customWidth="1"/>
    <col min="4354" max="4354" width="25" style="30" customWidth="1"/>
    <col min="4355" max="4355" width="26.140625" style="30" customWidth="1"/>
    <col min="4356" max="4356" width="21.7109375" style="30" customWidth="1"/>
    <col min="4357" max="4357" width="13.28515625" style="30" bestFit="1" customWidth="1"/>
    <col min="4358" max="4358" width="12.28515625" style="30" bestFit="1" customWidth="1"/>
    <col min="4359" max="4601" width="9.140625" style="30"/>
    <col min="4602" max="4602" width="6.5703125" style="30" customWidth="1"/>
    <col min="4603" max="4603" width="2.5703125" style="30" customWidth="1"/>
    <col min="4604" max="4604" width="135.28515625" style="30" customWidth="1"/>
    <col min="4605" max="4606" width="9.85546875" style="30" customWidth="1"/>
    <col min="4607" max="4607" width="10.7109375" style="30" customWidth="1"/>
    <col min="4608" max="4608" width="23.42578125" style="30" customWidth="1"/>
    <col min="4609" max="4609" width="13.28515625" style="30" customWidth="1"/>
    <col min="4610" max="4610" width="25" style="30" customWidth="1"/>
    <col min="4611" max="4611" width="26.140625" style="30" customWidth="1"/>
    <col min="4612" max="4612" width="21.7109375" style="30" customWidth="1"/>
    <col min="4613" max="4613" width="13.28515625" style="30" bestFit="1" customWidth="1"/>
    <col min="4614" max="4614" width="12.28515625" style="30" bestFit="1" customWidth="1"/>
    <col min="4615" max="4857" width="9.140625" style="30"/>
    <col min="4858" max="4858" width="6.5703125" style="30" customWidth="1"/>
    <col min="4859" max="4859" width="2.5703125" style="30" customWidth="1"/>
    <col min="4860" max="4860" width="135.28515625" style="30" customWidth="1"/>
    <col min="4861" max="4862" width="9.85546875" style="30" customWidth="1"/>
    <col min="4863" max="4863" width="10.7109375" style="30" customWidth="1"/>
    <col min="4864" max="4864" width="23.42578125" style="30" customWidth="1"/>
    <col min="4865" max="4865" width="13.28515625" style="30" customWidth="1"/>
    <col min="4866" max="4866" width="25" style="30" customWidth="1"/>
    <col min="4867" max="4867" width="26.140625" style="30" customWidth="1"/>
    <col min="4868" max="4868" width="21.7109375" style="30" customWidth="1"/>
    <col min="4869" max="4869" width="13.28515625" style="30" bestFit="1" customWidth="1"/>
    <col min="4870" max="4870" width="12.28515625" style="30" bestFit="1" customWidth="1"/>
    <col min="4871" max="5113" width="9.140625" style="30"/>
    <col min="5114" max="5114" width="6.5703125" style="30" customWidth="1"/>
    <col min="5115" max="5115" width="2.5703125" style="30" customWidth="1"/>
    <col min="5116" max="5116" width="135.28515625" style="30" customWidth="1"/>
    <col min="5117" max="5118" width="9.85546875" style="30" customWidth="1"/>
    <col min="5119" max="5119" width="10.7109375" style="30" customWidth="1"/>
    <col min="5120" max="5120" width="23.42578125" style="30" customWidth="1"/>
    <col min="5121" max="5121" width="13.28515625" style="30" customWidth="1"/>
    <col min="5122" max="5122" width="25" style="30" customWidth="1"/>
    <col min="5123" max="5123" width="26.140625" style="30" customWidth="1"/>
    <col min="5124" max="5124" width="21.7109375" style="30" customWidth="1"/>
    <col min="5125" max="5125" width="13.28515625" style="30" bestFit="1" customWidth="1"/>
    <col min="5126" max="5126" width="12.28515625" style="30" bestFit="1" customWidth="1"/>
    <col min="5127" max="5369" width="9.140625" style="30"/>
    <col min="5370" max="5370" width="6.5703125" style="30" customWidth="1"/>
    <col min="5371" max="5371" width="2.5703125" style="30" customWidth="1"/>
    <col min="5372" max="5372" width="135.28515625" style="30" customWidth="1"/>
    <col min="5373" max="5374" width="9.85546875" style="30" customWidth="1"/>
    <col min="5375" max="5375" width="10.7109375" style="30" customWidth="1"/>
    <col min="5376" max="5376" width="23.42578125" style="30" customWidth="1"/>
    <col min="5377" max="5377" width="13.28515625" style="30" customWidth="1"/>
    <col min="5378" max="5378" width="25" style="30" customWidth="1"/>
    <col min="5379" max="5379" width="26.140625" style="30" customWidth="1"/>
    <col min="5380" max="5380" width="21.7109375" style="30" customWidth="1"/>
    <col min="5381" max="5381" width="13.28515625" style="30" bestFit="1" customWidth="1"/>
    <col min="5382" max="5382" width="12.28515625" style="30" bestFit="1" customWidth="1"/>
    <col min="5383" max="5625" width="9.140625" style="30"/>
    <col min="5626" max="5626" width="6.5703125" style="30" customWidth="1"/>
    <col min="5627" max="5627" width="2.5703125" style="30" customWidth="1"/>
    <col min="5628" max="5628" width="135.28515625" style="30" customWidth="1"/>
    <col min="5629" max="5630" width="9.85546875" style="30" customWidth="1"/>
    <col min="5631" max="5631" width="10.7109375" style="30" customWidth="1"/>
    <col min="5632" max="5632" width="23.42578125" style="30" customWidth="1"/>
    <col min="5633" max="5633" width="13.28515625" style="30" customWidth="1"/>
    <col min="5634" max="5634" width="25" style="30" customWidth="1"/>
    <col min="5635" max="5635" width="26.140625" style="30" customWidth="1"/>
    <col min="5636" max="5636" width="21.7109375" style="30" customWidth="1"/>
    <col min="5637" max="5637" width="13.28515625" style="30" bestFit="1" customWidth="1"/>
    <col min="5638" max="5638" width="12.28515625" style="30" bestFit="1" customWidth="1"/>
    <col min="5639" max="5881" width="9.140625" style="30"/>
    <col min="5882" max="5882" width="6.5703125" style="30" customWidth="1"/>
    <col min="5883" max="5883" width="2.5703125" style="30" customWidth="1"/>
    <col min="5884" max="5884" width="135.28515625" style="30" customWidth="1"/>
    <col min="5885" max="5886" width="9.85546875" style="30" customWidth="1"/>
    <col min="5887" max="5887" width="10.7109375" style="30" customWidth="1"/>
    <col min="5888" max="5888" width="23.42578125" style="30" customWidth="1"/>
    <col min="5889" max="5889" width="13.28515625" style="30" customWidth="1"/>
    <col min="5890" max="5890" width="25" style="30" customWidth="1"/>
    <col min="5891" max="5891" width="26.140625" style="30" customWidth="1"/>
    <col min="5892" max="5892" width="21.7109375" style="30" customWidth="1"/>
    <col min="5893" max="5893" width="13.28515625" style="30" bestFit="1" customWidth="1"/>
    <col min="5894" max="5894" width="12.28515625" style="30" bestFit="1" customWidth="1"/>
    <col min="5895" max="6137" width="9.140625" style="30"/>
    <col min="6138" max="6138" width="6.5703125" style="30" customWidth="1"/>
    <col min="6139" max="6139" width="2.5703125" style="30" customWidth="1"/>
    <col min="6140" max="6140" width="135.28515625" style="30" customWidth="1"/>
    <col min="6141" max="6142" width="9.85546875" style="30" customWidth="1"/>
    <col min="6143" max="6143" width="10.7109375" style="30" customWidth="1"/>
    <col min="6144" max="6144" width="23.42578125" style="30" customWidth="1"/>
    <col min="6145" max="6145" width="13.28515625" style="30" customWidth="1"/>
    <col min="6146" max="6146" width="25" style="30" customWidth="1"/>
    <col min="6147" max="6147" width="26.140625" style="30" customWidth="1"/>
    <col min="6148" max="6148" width="21.7109375" style="30" customWidth="1"/>
    <col min="6149" max="6149" width="13.28515625" style="30" bestFit="1" customWidth="1"/>
    <col min="6150" max="6150" width="12.28515625" style="30" bestFit="1" customWidth="1"/>
    <col min="6151" max="6393" width="9.140625" style="30"/>
    <col min="6394" max="6394" width="6.5703125" style="30" customWidth="1"/>
    <col min="6395" max="6395" width="2.5703125" style="30" customWidth="1"/>
    <col min="6396" max="6396" width="135.28515625" style="30" customWidth="1"/>
    <col min="6397" max="6398" width="9.85546875" style="30" customWidth="1"/>
    <col min="6399" max="6399" width="10.7109375" style="30" customWidth="1"/>
    <col min="6400" max="6400" width="23.42578125" style="30" customWidth="1"/>
    <col min="6401" max="6401" width="13.28515625" style="30" customWidth="1"/>
    <col min="6402" max="6402" width="25" style="30" customWidth="1"/>
    <col min="6403" max="6403" width="26.140625" style="30" customWidth="1"/>
    <col min="6404" max="6404" width="21.7109375" style="30" customWidth="1"/>
    <col min="6405" max="6405" width="13.28515625" style="30" bestFit="1" customWidth="1"/>
    <col min="6406" max="6406" width="12.28515625" style="30" bestFit="1" customWidth="1"/>
    <col min="6407" max="6649" width="9.140625" style="30"/>
    <col min="6650" max="6650" width="6.5703125" style="30" customWidth="1"/>
    <col min="6651" max="6651" width="2.5703125" style="30" customWidth="1"/>
    <col min="6652" max="6652" width="135.28515625" style="30" customWidth="1"/>
    <col min="6653" max="6654" width="9.85546875" style="30" customWidth="1"/>
    <col min="6655" max="6655" width="10.7109375" style="30" customWidth="1"/>
    <col min="6656" max="6656" width="23.42578125" style="30" customWidth="1"/>
    <col min="6657" max="6657" width="13.28515625" style="30" customWidth="1"/>
    <col min="6658" max="6658" width="25" style="30" customWidth="1"/>
    <col min="6659" max="6659" width="26.140625" style="30" customWidth="1"/>
    <col min="6660" max="6660" width="21.7109375" style="30" customWidth="1"/>
    <col min="6661" max="6661" width="13.28515625" style="30" bestFit="1" customWidth="1"/>
    <col min="6662" max="6662" width="12.28515625" style="30" bestFit="1" customWidth="1"/>
    <col min="6663" max="6905" width="9.140625" style="30"/>
    <col min="6906" max="6906" width="6.5703125" style="30" customWidth="1"/>
    <col min="6907" max="6907" width="2.5703125" style="30" customWidth="1"/>
    <col min="6908" max="6908" width="135.28515625" style="30" customWidth="1"/>
    <col min="6909" max="6910" width="9.85546875" style="30" customWidth="1"/>
    <col min="6911" max="6911" width="10.7109375" style="30" customWidth="1"/>
    <col min="6912" max="6912" width="23.42578125" style="30" customWidth="1"/>
    <col min="6913" max="6913" width="13.28515625" style="30" customWidth="1"/>
    <col min="6914" max="6914" width="25" style="30" customWidth="1"/>
    <col min="6915" max="6915" width="26.140625" style="30" customWidth="1"/>
    <col min="6916" max="6916" width="21.7109375" style="30" customWidth="1"/>
    <col min="6917" max="6917" width="13.28515625" style="30" bestFit="1" customWidth="1"/>
    <col min="6918" max="6918" width="12.28515625" style="30" bestFit="1" customWidth="1"/>
    <col min="6919" max="7161" width="9.140625" style="30"/>
    <col min="7162" max="7162" width="6.5703125" style="30" customWidth="1"/>
    <col min="7163" max="7163" width="2.5703125" style="30" customWidth="1"/>
    <col min="7164" max="7164" width="135.28515625" style="30" customWidth="1"/>
    <col min="7165" max="7166" width="9.85546875" style="30" customWidth="1"/>
    <col min="7167" max="7167" width="10.7109375" style="30" customWidth="1"/>
    <col min="7168" max="7168" width="23.42578125" style="30" customWidth="1"/>
    <col min="7169" max="7169" width="13.28515625" style="30" customWidth="1"/>
    <col min="7170" max="7170" width="25" style="30" customWidth="1"/>
    <col min="7171" max="7171" width="26.140625" style="30" customWidth="1"/>
    <col min="7172" max="7172" width="21.7109375" style="30" customWidth="1"/>
    <col min="7173" max="7173" width="13.28515625" style="30" bestFit="1" customWidth="1"/>
    <col min="7174" max="7174" width="12.28515625" style="30" bestFit="1" customWidth="1"/>
    <col min="7175" max="7417" width="9.140625" style="30"/>
    <col min="7418" max="7418" width="6.5703125" style="30" customWidth="1"/>
    <col min="7419" max="7419" width="2.5703125" style="30" customWidth="1"/>
    <col min="7420" max="7420" width="135.28515625" style="30" customWidth="1"/>
    <col min="7421" max="7422" width="9.85546875" style="30" customWidth="1"/>
    <col min="7423" max="7423" width="10.7109375" style="30" customWidth="1"/>
    <col min="7424" max="7424" width="23.42578125" style="30" customWidth="1"/>
    <col min="7425" max="7425" width="13.28515625" style="30" customWidth="1"/>
    <col min="7426" max="7426" width="25" style="30" customWidth="1"/>
    <col min="7427" max="7427" width="26.140625" style="30" customWidth="1"/>
    <col min="7428" max="7428" width="21.7109375" style="30" customWidth="1"/>
    <col min="7429" max="7429" width="13.28515625" style="30" bestFit="1" customWidth="1"/>
    <col min="7430" max="7430" width="12.28515625" style="30" bestFit="1" customWidth="1"/>
    <col min="7431" max="7673" width="9.140625" style="30"/>
    <col min="7674" max="7674" width="6.5703125" style="30" customWidth="1"/>
    <col min="7675" max="7675" width="2.5703125" style="30" customWidth="1"/>
    <col min="7676" max="7676" width="135.28515625" style="30" customWidth="1"/>
    <col min="7677" max="7678" width="9.85546875" style="30" customWidth="1"/>
    <col min="7679" max="7679" width="10.7109375" style="30" customWidth="1"/>
    <col min="7680" max="7680" width="23.42578125" style="30" customWidth="1"/>
    <col min="7681" max="7681" width="13.28515625" style="30" customWidth="1"/>
    <col min="7682" max="7682" width="25" style="30" customWidth="1"/>
    <col min="7683" max="7683" width="26.140625" style="30" customWidth="1"/>
    <col min="7684" max="7684" width="21.7109375" style="30" customWidth="1"/>
    <col min="7685" max="7685" width="13.28515625" style="30" bestFit="1" customWidth="1"/>
    <col min="7686" max="7686" width="12.28515625" style="30" bestFit="1" customWidth="1"/>
    <col min="7687" max="7929" width="9.140625" style="30"/>
    <col min="7930" max="7930" width="6.5703125" style="30" customWidth="1"/>
    <col min="7931" max="7931" width="2.5703125" style="30" customWidth="1"/>
    <col min="7932" max="7932" width="135.28515625" style="30" customWidth="1"/>
    <col min="7933" max="7934" width="9.85546875" style="30" customWidth="1"/>
    <col min="7935" max="7935" width="10.7109375" style="30" customWidth="1"/>
    <col min="7936" max="7936" width="23.42578125" style="30" customWidth="1"/>
    <col min="7937" max="7937" width="13.28515625" style="30" customWidth="1"/>
    <col min="7938" max="7938" width="25" style="30" customWidth="1"/>
    <col min="7939" max="7939" width="26.140625" style="30" customWidth="1"/>
    <col min="7940" max="7940" width="21.7109375" style="30" customWidth="1"/>
    <col min="7941" max="7941" width="13.28515625" style="30" bestFit="1" customWidth="1"/>
    <col min="7942" max="7942" width="12.28515625" style="30" bestFit="1" customWidth="1"/>
    <col min="7943" max="8185" width="9.140625" style="30"/>
    <col min="8186" max="8186" width="6.5703125" style="30" customWidth="1"/>
    <col min="8187" max="8187" width="2.5703125" style="30" customWidth="1"/>
    <col min="8188" max="8188" width="135.28515625" style="30" customWidth="1"/>
    <col min="8189" max="8190" width="9.85546875" style="30" customWidth="1"/>
    <col min="8191" max="8191" width="10.7109375" style="30" customWidth="1"/>
    <col min="8192" max="8192" width="23.42578125" style="30" customWidth="1"/>
    <col min="8193" max="8193" width="13.28515625" style="30" customWidth="1"/>
    <col min="8194" max="8194" width="25" style="30" customWidth="1"/>
    <col min="8195" max="8195" width="26.140625" style="30" customWidth="1"/>
    <col min="8196" max="8196" width="21.7109375" style="30" customWidth="1"/>
    <col min="8197" max="8197" width="13.28515625" style="30" bestFit="1" customWidth="1"/>
    <col min="8198" max="8198" width="12.28515625" style="30" bestFit="1" customWidth="1"/>
    <col min="8199" max="8441" width="9.140625" style="30"/>
    <col min="8442" max="8442" width="6.5703125" style="30" customWidth="1"/>
    <col min="8443" max="8443" width="2.5703125" style="30" customWidth="1"/>
    <col min="8444" max="8444" width="135.28515625" style="30" customWidth="1"/>
    <col min="8445" max="8446" width="9.85546875" style="30" customWidth="1"/>
    <col min="8447" max="8447" width="10.7109375" style="30" customWidth="1"/>
    <col min="8448" max="8448" width="23.42578125" style="30" customWidth="1"/>
    <col min="8449" max="8449" width="13.28515625" style="30" customWidth="1"/>
    <col min="8450" max="8450" width="25" style="30" customWidth="1"/>
    <col min="8451" max="8451" width="26.140625" style="30" customWidth="1"/>
    <col min="8452" max="8452" width="21.7109375" style="30" customWidth="1"/>
    <col min="8453" max="8453" width="13.28515625" style="30" bestFit="1" customWidth="1"/>
    <col min="8454" max="8454" width="12.28515625" style="30" bestFit="1" customWidth="1"/>
    <col min="8455" max="8697" width="9.140625" style="30"/>
    <col min="8698" max="8698" width="6.5703125" style="30" customWidth="1"/>
    <col min="8699" max="8699" width="2.5703125" style="30" customWidth="1"/>
    <col min="8700" max="8700" width="135.28515625" style="30" customWidth="1"/>
    <col min="8701" max="8702" width="9.85546875" style="30" customWidth="1"/>
    <col min="8703" max="8703" width="10.7109375" style="30" customWidth="1"/>
    <col min="8704" max="8704" width="23.42578125" style="30" customWidth="1"/>
    <col min="8705" max="8705" width="13.28515625" style="30" customWidth="1"/>
    <col min="8706" max="8706" width="25" style="30" customWidth="1"/>
    <col min="8707" max="8707" width="26.140625" style="30" customWidth="1"/>
    <col min="8708" max="8708" width="21.7109375" style="30" customWidth="1"/>
    <col min="8709" max="8709" width="13.28515625" style="30" bestFit="1" customWidth="1"/>
    <col min="8710" max="8710" width="12.28515625" style="30" bestFit="1" customWidth="1"/>
    <col min="8711" max="8953" width="9.140625" style="30"/>
    <col min="8954" max="8954" width="6.5703125" style="30" customWidth="1"/>
    <col min="8955" max="8955" width="2.5703125" style="30" customWidth="1"/>
    <col min="8956" max="8956" width="135.28515625" style="30" customWidth="1"/>
    <col min="8957" max="8958" width="9.85546875" style="30" customWidth="1"/>
    <col min="8959" max="8959" width="10.7109375" style="30" customWidth="1"/>
    <col min="8960" max="8960" width="23.42578125" style="30" customWidth="1"/>
    <col min="8961" max="8961" width="13.28515625" style="30" customWidth="1"/>
    <col min="8962" max="8962" width="25" style="30" customWidth="1"/>
    <col min="8963" max="8963" width="26.140625" style="30" customWidth="1"/>
    <col min="8964" max="8964" width="21.7109375" style="30" customWidth="1"/>
    <col min="8965" max="8965" width="13.28515625" style="30" bestFit="1" customWidth="1"/>
    <col min="8966" max="8966" width="12.28515625" style="30" bestFit="1" customWidth="1"/>
    <col min="8967" max="9209" width="9.140625" style="30"/>
    <col min="9210" max="9210" width="6.5703125" style="30" customWidth="1"/>
    <col min="9211" max="9211" width="2.5703125" style="30" customWidth="1"/>
    <col min="9212" max="9212" width="135.28515625" style="30" customWidth="1"/>
    <col min="9213" max="9214" width="9.85546875" style="30" customWidth="1"/>
    <col min="9215" max="9215" width="10.7109375" style="30" customWidth="1"/>
    <col min="9216" max="9216" width="23.42578125" style="30" customWidth="1"/>
    <col min="9217" max="9217" width="13.28515625" style="30" customWidth="1"/>
    <col min="9218" max="9218" width="25" style="30" customWidth="1"/>
    <col min="9219" max="9219" width="26.140625" style="30" customWidth="1"/>
    <col min="9220" max="9220" width="21.7109375" style="30" customWidth="1"/>
    <col min="9221" max="9221" width="13.28515625" style="30" bestFit="1" customWidth="1"/>
    <col min="9222" max="9222" width="12.28515625" style="30" bestFit="1" customWidth="1"/>
    <col min="9223" max="9465" width="9.140625" style="30"/>
    <col min="9466" max="9466" width="6.5703125" style="30" customWidth="1"/>
    <col min="9467" max="9467" width="2.5703125" style="30" customWidth="1"/>
    <col min="9468" max="9468" width="135.28515625" style="30" customWidth="1"/>
    <col min="9469" max="9470" width="9.85546875" style="30" customWidth="1"/>
    <col min="9471" max="9471" width="10.7109375" style="30" customWidth="1"/>
    <col min="9472" max="9472" width="23.42578125" style="30" customWidth="1"/>
    <col min="9473" max="9473" width="13.28515625" style="30" customWidth="1"/>
    <col min="9474" max="9474" width="25" style="30" customWidth="1"/>
    <col min="9475" max="9475" width="26.140625" style="30" customWidth="1"/>
    <col min="9476" max="9476" width="21.7109375" style="30" customWidth="1"/>
    <col min="9477" max="9477" width="13.28515625" style="30" bestFit="1" customWidth="1"/>
    <col min="9478" max="9478" width="12.28515625" style="30" bestFit="1" customWidth="1"/>
    <col min="9479" max="9721" width="9.140625" style="30"/>
    <col min="9722" max="9722" width="6.5703125" style="30" customWidth="1"/>
    <col min="9723" max="9723" width="2.5703125" style="30" customWidth="1"/>
    <col min="9724" max="9724" width="135.28515625" style="30" customWidth="1"/>
    <col min="9725" max="9726" width="9.85546875" style="30" customWidth="1"/>
    <col min="9727" max="9727" width="10.7109375" style="30" customWidth="1"/>
    <col min="9728" max="9728" width="23.42578125" style="30" customWidth="1"/>
    <col min="9729" max="9729" width="13.28515625" style="30" customWidth="1"/>
    <col min="9730" max="9730" width="25" style="30" customWidth="1"/>
    <col min="9731" max="9731" width="26.140625" style="30" customWidth="1"/>
    <col min="9732" max="9732" width="21.7109375" style="30" customWidth="1"/>
    <col min="9733" max="9733" width="13.28515625" style="30" bestFit="1" customWidth="1"/>
    <col min="9734" max="9734" width="12.28515625" style="30" bestFit="1" customWidth="1"/>
    <col min="9735" max="9977" width="9.140625" style="30"/>
    <col min="9978" max="9978" width="6.5703125" style="30" customWidth="1"/>
    <col min="9979" max="9979" width="2.5703125" style="30" customWidth="1"/>
    <col min="9980" max="9980" width="135.28515625" style="30" customWidth="1"/>
    <col min="9981" max="9982" width="9.85546875" style="30" customWidth="1"/>
    <col min="9983" max="9983" width="10.7109375" style="30" customWidth="1"/>
    <col min="9984" max="9984" width="23.42578125" style="30" customWidth="1"/>
    <col min="9985" max="9985" width="13.28515625" style="30" customWidth="1"/>
    <col min="9986" max="9986" width="25" style="30" customWidth="1"/>
    <col min="9987" max="9987" width="26.140625" style="30" customWidth="1"/>
    <col min="9988" max="9988" width="21.7109375" style="30" customWidth="1"/>
    <col min="9989" max="9989" width="13.28515625" style="30" bestFit="1" customWidth="1"/>
    <col min="9990" max="9990" width="12.28515625" style="30" bestFit="1" customWidth="1"/>
    <col min="9991" max="10233" width="9.140625" style="30"/>
    <col min="10234" max="10234" width="6.5703125" style="30" customWidth="1"/>
    <col min="10235" max="10235" width="2.5703125" style="30" customWidth="1"/>
    <col min="10236" max="10236" width="135.28515625" style="30" customWidth="1"/>
    <col min="10237" max="10238" width="9.85546875" style="30" customWidth="1"/>
    <col min="10239" max="10239" width="10.7109375" style="30" customWidth="1"/>
    <col min="10240" max="10240" width="23.42578125" style="30" customWidth="1"/>
    <col min="10241" max="10241" width="13.28515625" style="30" customWidth="1"/>
    <col min="10242" max="10242" width="25" style="30" customWidth="1"/>
    <col min="10243" max="10243" width="26.140625" style="30" customWidth="1"/>
    <col min="10244" max="10244" width="21.7109375" style="30" customWidth="1"/>
    <col min="10245" max="10245" width="13.28515625" style="30" bestFit="1" customWidth="1"/>
    <col min="10246" max="10246" width="12.28515625" style="30" bestFit="1" customWidth="1"/>
    <col min="10247" max="10489" width="9.140625" style="30"/>
    <col min="10490" max="10490" width="6.5703125" style="30" customWidth="1"/>
    <col min="10491" max="10491" width="2.5703125" style="30" customWidth="1"/>
    <col min="10492" max="10492" width="135.28515625" style="30" customWidth="1"/>
    <col min="10493" max="10494" width="9.85546875" style="30" customWidth="1"/>
    <col min="10495" max="10495" width="10.7109375" style="30" customWidth="1"/>
    <col min="10496" max="10496" width="23.42578125" style="30" customWidth="1"/>
    <col min="10497" max="10497" width="13.28515625" style="30" customWidth="1"/>
    <col min="10498" max="10498" width="25" style="30" customWidth="1"/>
    <col min="10499" max="10499" width="26.140625" style="30" customWidth="1"/>
    <col min="10500" max="10500" width="21.7109375" style="30" customWidth="1"/>
    <col min="10501" max="10501" width="13.28515625" style="30" bestFit="1" customWidth="1"/>
    <col min="10502" max="10502" width="12.28515625" style="30" bestFit="1" customWidth="1"/>
    <col min="10503" max="10745" width="9.140625" style="30"/>
    <col min="10746" max="10746" width="6.5703125" style="30" customWidth="1"/>
    <col min="10747" max="10747" width="2.5703125" style="30" customWidth="1"/>
    <col min="10748" max="10748" width="135.28515625" style="30" customWidth="1"/>
    <col min="10749" max="10750" width="9.85546875" style="30" customWidth="1"/>
    <col min="10751" max="10751" width="10.7109375" style="30" customWidth="1"/>
    <col min="10752" max="10752" width="23.42578125" style="30" customWidth="1"/>
    <col min="10753" max="10753" width="13.28515625" style="30" customWidth="1"/>
    <col min="10754" max="10754" width="25" style="30" customWidth="1"/>
    <col min="10755" max="10755" width="26.140625" style="30" customWidth="1"/>
    <col min="10756" max="10756" width="21.7109375" style="30" customWidth="1"/>
    <col min="10757" max="10757" width="13.28515625" style="30" bestFit="1" customWidth="1"/>
    <col min="10758" max="10758" width="12.28515625" style="30" bestFit="1" customWidth="1"/>
    <col min="10759" max="11001" width="9.140625" style="30"/>
    <col min="11002" max="11002" width="6.5703125" style="30" customWidth="1"/>
    <col min="11003" max="11003" width="2.5703125" style="30" customWidth="1"/>
    <col min="11004" max="11004" width="135.28515625" style="30" customWidth="1"/>
    <col min="11005" max="11006" width="9.85546875" style="30" customWidth="1"/>
    <col min="11007" max="11007" width="10.7109375" style="30" customWidth="1"/>
    <col min="11008" max="11008" width="23.42578125" style="30" customWidth="1"/>
    <col min="11009" max="11009" width="13.28515625" style="30" customWidth="1"/>
    <col min="11010" max="11010" width="25" style="30" customWidth="1"/>
    <col min="11011" max="11011" width="26.140625" style="30" customWidth="1"/>
    <col min="11012" max="11012" width="21.7109375" style="30" customWidth="1"/>
    <col min="11013" max="11013" width="13.28515625" style="30" bestFit="1" customWidth="1"/>
    <col min="11014" max="11014" width="12.28515625" style="30" bestFit="1" customWidth="1"/>
    <col min="11015" max="11257" width="9.140625" style="30"/>
    <col min="11258" max="11258" width="6.5703125" style="30" customWidth="1"/>
    <col min="11259" max="11259" width="2.5703125" style="30" customWidth="1"/>
    <col min="11260" max="11260" width="135.28515625" style="30" customWidth="1"/>
    <col min="11261" max="11262" width="9.85546875" style="30" customWidth="1"/>
    <col min="11263" max="11263" width="10.7109375" style="30" customWidth="1"/>
    <col min="11264" max="11264" width="23.42578125" style="30" customWidth="1"/>
    <col min="11265" max="11265" width="13.28515625" style="30" customWidth="1"/>
    <col min="11266" max="11266" width="25" style="30" customWidth="1"/>
    <col min="11267" max="11267" width="26.140625" style="30" customWidth="1"/>
    <col min="11268" max="11268" width="21.7109375" style="30" customWidth="1"/>
    <col min="11269" max="11269" width="13.28515625" style="30" bestFit="1" customWidth="1"/>
    <col min="11270" max="11270" width="12.28515625" style="30" bestFit="1" customWidth="1"/>
    <col min="11271" max="11513" width="9.140625" style="30"/>
    <col min="11514" max="11514" width="6.5703125" style="30" customWidth="1"/>
    <col min="11515" max="11515" width="2.5703125" style="30" customWidth="1"/>
    <col min="11516" max="11516" width="135.28515625" style="30" customWidth="1"/>
    <col min="11517" max="11518" width="9.85546875" style="30" customWidth="1"/>
    <col min="11519" max="11519" width="10.7109375" style="30" customWidth="1"/>
    <col min="11520" max="11520" width="23.42578125" style="30" customWidth="1"/>
    <col min="11521" max="11521" width="13.28515625" style="30" customWidth="1"/>
    <col min="11522" max="11522" width="25" style="30" customWidth="1"/>
    <col min="11523" max="11523" width="26.140625" style="30" customWidth="1"/>
    <col min="11524" max="11524" width="21.7109375" style="30" customWidth="1"/>
    <col min="11525" max="11525" width="13.28515625" style="30" bestFit="1" customWidth="1"/>
    <col min="11526" max="11526" width="12.28515625" style="30" bestFit="1" customWidth="1"/>
    <col min="11527" max="11769" width="9.140625" style="30"/>
    <col min="11770" max="11770" width="6.5703125" style="30" customWidth="1"/>
    <col min="11771" max="11771" width="2.5703125" style="30" customWidth="1"/>
    <col min="11772" max="11772" width="135.28515625" style="30" customWidth="1"/>
    <col min="11773" max="11774" width="9.85546875" style="30" customWidth="1"/>
    <col min="11775" max="11775" width="10.7109375" style="30" customWidth="1"/>
    <col min="11776" max="11776" width="23.42578125" style="30" customWidth="1"/>
    <col min="11777" max="11777" width="13.28515625" style="30" customWidth="1"/>
    <col min="11778" max="11778" width="25" style="30" customWidth="1"/>
    <col min="11779" max="11779" width="26.140625" style="30" customWidth="1"/>
    <col min="11780" max="11780" width="21.7109375" style="30" customWidth="1"/>
    <col min="11781" max="11781" width="13.28515625" style="30" bestFit="1" customWidth="1"/>
    <col min="11782" max="11782" width="12.28515625" style="30" bestFit="1" customWidth="1"/>
    <col min="11783" max="12025" width="9.140625" style="30"/>
    <col min="12026" max="12026" width="6.5703125" style="30" customWidth="1"/>
    <col min="12027" max="12027" width="2.5703125" style="30" customWidth="1"/>
    <col min="12028" max="12028" width="135.28515625" style="30" customWidth="1"/>
    <col min="12029" max="12030" width="9.85546875" style="30" customWidth="1"/>
    <col min="12031" max="12031" width="10.7109375" style="30" customWidth="1"/>
    <col min="12032" max="12032" width="23.42578125" style="30" customWidth="1"/>
    <col min="12033" max="12033" width="13.28515625" style="30" customWidth="1"/>
    <col min="12034" max="12034" width="25" style="30" customWidth="1"/>
    <col min="12035" max="12035" width="26.140625" style="30" customWidth="1"/>
    <col min="12036" max="12036" width="21.7109375" style="30" customWidth="1"/>
    <col min="12037" max="12037" width="13.28515625" style="30" bestFit="1" customWidth="1"/>
    <col min="12038" max="12038" width="12.28515625" style="30" bestFit="1" customWidth="1"/>
    <col min="12039" max="12281" width="9.140625" style="30"/>
    <col min="12282" max="12282" width="6.5703125" style="30" customWidth="1"/>
    <col min="12283" max="12283" width="2.5703125" style="30" customWidth="1"/>
    <col min="12284" max="12284" width="135.28515625" style="30" customWidth="1"/>
    <col min="12285" max="12286" width="9.85546875" style="30" customWidth="1"/>
    <col min="12287" max="12287" width="10.7109375" style="30" customWidth="1"/>
    <col min="12288" max="12288" width="23.42578125" style="30" customWidth="1"/>
    <col min="12289" max="12289" width="13.28515625" style="30" customWidth="1"/>
    <col min="12290" max="12290" width="25" style="30" customWidth="1"/>
    <col min="12291" max="12291" width="26.140625" style="30" customWidth="1"/>
    <col min="12292" max="12292" width="21.7109375" style="30" customWidth="1"/>
    <col min="12293" max="12293" width="13.28515625" style="30" bestFit="1" customWidth="1"/>
    <col min="12294" max="12294" width="12.28515625" style="30" bestFit="1" customWidth="1"/>
    <col min="12295" max="12537" width="9.140625" style="30"/>
    <col min="12538" max="12538" width="6.5703125" style="30" customWidth="1"/>
    <col min="12539" max="12539" width="2.5703125" style="30" customWidth="1"/>
    <col min="12540" max="12540" width="135.28515625" style="30" customWidth="1"/>
    <col min="12541" max="12542" width="9.85546875" style="30" customWidth="1"/>
    <col min="12543" max="12543" width="10.7109375" style="30" customWidth="1"/>
    <col min="12544" max="12544" width="23.42578125" style="30" customWidth="1"/>
    <col min="12545" max="12545" width="13.28515625" style="30" customWidth="1"/>
    <col min="12546" max="12546" width="25" style="30" customWidth="1"/>
    <col min="12547" max="12547" width="26.140625" style="30" customWidth="1"/>
    <col min="12548" max="12548" width="21.7109375" style="30" customWidth="1"/>
    <col min="12549" max="12549" width="13.28515625" style="30" bestFit="1" customWidth="1"/>
    <col min="12550" max="12550" width="12.28515625" style="30" bestFit="1" customWidth="1"/>
    <col min="12551" max="12793" width="9.140625" style="30"/>
    <col min="12794" max="12794" width="6.5703125" style="30" customWidth="1"/>
    <col min="12795" max="12795" width="2.5703125" style="30" customWidth="1"/>
    <col min="12796" max="12796" width="135.28515625" style="30" customWidth="1"/>
    <col min="12797" max="12798" width="9.85546875" style="30" customWidth="1"/>
    <col min="12799" max="12799" width="10.7109375" style="30" customWidth="1"/>
    <col min="12800" max="12800" width="23.42578125" style="30" customWidth="1"/>
    <col min="12801" max="12801" width="13.28515625" style="30" customWidth="1"/>
    <col min="12802" max="12802" width="25" style="30" customWidth="1"/>
    <col min="12803" max="12803" width="26.140625" style="30" customWidth="1"/>
    <col min="12804" max="12804" width="21.7109375" style="30" customWidth="1"/>
    <col min="12805" max="12805" width="13.28515625" style="30" bestFit="1" customWidth="1"/>
    <col min="12806" max="12806" width="12.28515625" style="30" bestFit="1" customWidth="1"/>
    <col min="12807" max="13049" width="9.140625" style="30"/>
    <col min="13050" max="13050" width="6.5703125" style="30" customWidth="1"/>
    <col min="13051" max="13051" width="2.5703125" style="30" customWidth="1"/>
    <col min="13052" max="13052" width="135.28515625" style="30" customWidth="1"/>
    <col min="13053" max="13054" width="9.85546875" style="30" customWidth="1"/>
    <col min="13055" max="13055" width="10.7109375" style="30" customWidth="1"/>
    <col min="13056" max="13056" width="23.42578125" style="30" customWidth="1"/>
    <col min="13057" max="13057" width="13.28515625" style="30" customWidth="1"/>
    <col min="13058" max="13058" width="25" style="30" customWidth="1"/>
    <col min="13059" max="13059" width="26.140625" style="30" customWidth="1"/>
    <col min="13060" max="13060" width="21.7109375" style="30" customWidth="1"/>
    <col min="13061" max="13061" width="13.28515625" style="30" bestFit="1" customWidth="1"/>
    <col min="13062" max="13062" width="12.28515625" style="30" bestFit="1" customWidth="1"/>
    <col min="13063" max="13305" width="9.140625" style="30"/>
    <col min="13306" max="13306" width="6.5703125" style="30" customWidth="1"/>
    <col min="13307" max="13307" width="2.5703125" style="30" customWidth="1"/>
    <col min="13308" max="13308" width="135.28515625" style="30" customWidth="1"/>
    <col min="13309" max="13310" width="9.85546875" style="30" customWidth="1"/>
    <col min="13311" max="13311" width="10.7109375" style="30" customWidth="1"/>
    <col min="13312" max="13312" width="23.42578125" style="30" customWidth="1"/>
    <col min="13313" max="13313" width="13.28515625" style="30" customWidth="1"/>
    <col min="13314" max="13314" width="25" style="30" customWidth="1"/>
    <col min="13315" max="13315" width="26.140625" style="30" customWidth="1"/>
    <col min="13316" max="13316" width="21.7109375" style="30" customWidth="1"/>
    <col min="13317" max="13317" width="13.28515625" style="30" bestFit="1" customWidth="1"/>
    <col min="13318" max="13318" width="12.28515625" style="30" bestFit="1" customWidth="1"/>
    <col min="13319" max="13561" width="9.140625" style="30"/>
    <col min="13562" max="13562" width="6.5703125" style="30" customWidth="1"/>
    <col min="13563" max="13563" width="2.5703125" style="30" customWidth="1"/>
    <col min="13564" max="13564" width="135.28515625" style="30" customWidth="1"/>
    <col min="13565" max="13566" width="9.85546875" style="30" customWidth="1"/>
    <col min="13567" max="13567" width="10.7109375" style="30" customWidth="1"/>
    <col min="13568" max="13568" width="23.42578125" style="30" customWidth="1"/>
    <col min="13569" max="13569" width="13.28515625" style="30" customWidth="1"/>
    <col min="13570" max="13570" width="25" style="30" customWidth="1"/>
    <col min="13571" max="13571" width="26.140625" style="30" customWidth="1"/>
    <col min="13572" max="13572" width="21.7109375" style="30" customWidth="1"/>
    <col min="13573" max="13573" width="13.28515625" style="30" bestFit="1" customWidth="1"/>
    <col min="13574" max="13574" width="12.28515625" style="30" bestFit="1" customWidth="1"/>
    <col min="13575" max="13817" width="9.140625" style="30"/>
    <col min="13818" max="13818" width="6.5703125" style="30" customWidth="1"/>
    <col min="13819" max="13819" width="2.5703125" style="30" customWidth="1"/>
    <col min="13820" max="13820" width="135.28515625" style="30" customWidth="1"/>
    <col min="13821" max="13822" width="9.85546875" style="30" customWidth="1"/>
    <col min="13823" max="13823" width="10.7109375" style="30" customWidth="1"/>
    <col min="13824" max="13824" width="23.42578125" style="30" customWidth="1"/>
    <col min="13825" max="13825" width="13.28515625" style="30" customWidth="1"/>
    <col min="13826" max="13826" width="25" style="30" customWidth="1"/>
    <col min="13827" max="13827" width="26.140625" style="30" customWidth="1"/>
    <col min="13828" max="13828" width="21.7109375" style="30" customWidth="1"/>
    <col min="13829" max="13829" width="13.28515625" style="30" bestFit="1" customWidth="1"/>
    <col min="13830" max="13830" width="12.28515625" style="30" bestFit="1" customWidth="1"/>
    <col min="13831" max="14073" width="9.140625" style="30"/>
    <col min="14074" max="14074" width="6.5703125" style="30" customWidth="1"/>
    <col min="14075" max="14075" width="2.5703125" style="30" customWidth="1"/>
    <col min="14076" max="14076" width="135.28515625" style="30" customWidth="1"/>
    <col min="14077" max="14078" width="9.85546875" style="30" customWidth="1"/>
    <col min="14079" max="14079" width="10.7109375" style="30" customWidth="1"/>
    <col min="14080" max="14080" width="23.42578125" style="30" customWidth="1"/>
    <col min="14081" max="14081" width="13.28515625" style="30" customWidth="1"/>
    <col min="14082" max="14082" width="25" style="30" customWidth="1"/>
    <col min="14083" max="14083" width="26.140625" style="30" customWidth="1"/>
    <col min="14084" max="14084" width="21.7109375" style="30" customWidth="1"/>
    <col min="14085" max="14085" width="13.28515625" style="30" bestFit="1" customWidth="1"/>
    <col min="14086" max="14086" width="12.28515625" style="30" bestFit="1" customWidth="1"/>
    <col min="14087" max="14329" width="9.140625" style="30"/>
    <col min="14330" max="14330" width="6.5703125" style="30" customWidth="1"/>
    <col min="14331" max="14331" width="2.5703125" style="30" customWidth="1"/>
    <col min="14332" max="14332" width="135.28515625" style="30" customWidth="1"/>
    <col min="14333" max="14334" width="9.85546875" style="30" customWidth="1"/>
    <col min="14335" max="14335" width="10.7109375" style="30" customWidth="1"/>
    <col min="14336" max="14336" width="23.42578125" style="30" customWidth="1"/>
    <col min="14337" max="14337" width="13.28515625" style="30" customWidth="1"/>
    <col min="14338" max="14338" width="25" style="30" customWidth="1"/>
    <col min="14339" max="14339" width="26.140625" style="30" customWidth="1"/>
    <col min="14340" max="14340" width="21.7109375" style="30" customWidth="1"/>
    <col min="14341" max="14341" width="13.28515625" style="30" bestFit="1" customWidth="1"/>
    <col min="14342" max="14342" width="12.28515625" style="30" bestFit="1" customWidth="1"/>
    <col min="14343" max="14585" width="9.140625" style="30"/>
    <col min="14586" max="14586" width="6.5703125" style="30" customWidth="1"/>
    <col min="14587" max="14587" width="2.5703125" style="30" customWidth="1"/>
    <col min="14588" max="14588" width="135.28515625" style="30" customWidth="1"/>
    <col min="14589" max="14590" width="9.85546875" style="30" customWidth="1"/>
    <col min="14591" max="14591" width="10.7109375" style="30" customWidth="1"/>
    <col min="14592" max="14592" width="23.42578125" style="30" customWidth="1"/>
    <col min="14593" max="14593" width="13.28515625" style="30" customWidth="1"/>
    <col min="14594" max="14594" width="25" style="30" customWidth="1"/>
    <col min="14595" max="14595" width="26.140625" style="30" customWidth="1"/>
    <col min="14596" max="14596" width="21.7109375" style="30" customWidth="1"/>
    <col min="14597" max="14597" width="13.28515625" style="30" bestFit="1" customWidth="1"/>
    <col min="14598" max="14598" width="12.28515625" style="30" bestFit="1" customWidth="1"/>
    <col min="14599" max="14841" width="9.140625" style="30"/>
    <col min="14842" max="14842" width="6.5703125" style="30" customWidth="1"/>
    <col min="14843" max="14843" width="2.5703125" style="30" customWidth="1"/>
    <col min="14844" max="14844" width="135.28515625" style="30" customWidth="1"/>
    <col min="14845" max="14846" width="9.85546875" style="30" customWidth="1"/>
    <col min="14847" max="14847" width="10.7109375" style="30" customWidth="1"/>
    <col min="14848" max="14848" width="23.42578125" style="30" customWidth="1"/>
    <col min="14849" max="14849" width="13.28515625" style="30" customWidth="1"/>
    <col min="14850" max="14850" width="25" style="30" customWidth="1"/>
    <col min="14851" max="14851" width="26.140625" style="30" customWidth="1"/>
    <col min="14852" max="14852" width="21.7109375" style="30" customWidth="1"/>
    <col min="14853" max="14853" width="13.28515625" style="30" bestFit="1" customWidth="1"/>
    <col min="14854" max="14854" width="12.28515625" style="30" bestFit="1" customWidth="1"/>
    <col min="14855" max="15097" width="9.140625" style="30"/>
    <col min="15098" max="15098" width="6.5703125" style="30" customWidth="1"/>
    <col min="15099" max="15099" width="2.5703125" style="30" customWidth="1"/>
    <col min="15100" max="15100" width="135.28515625" style="30" customWidth="1"/>
    <col min="15101" max="15102" width="9.85546875" style="30" customWidth="1"/>
    <col min="15103" max="15103" width="10.7109375" style="30" customWidth="1"/>
    <col min="15104" max="15104" width="23.42578125" style="30" customWidth="1"/>
    <col min="15105" max="15105" width="13.28515625" style="30" customWidth="1"/>
    <col min="15106" max="15106" width="25" style="30" customWidth="1"/>
    <col min="15107" max="15107" width="26.140625" style="30" customWidth="1"/>
    <col min="15108" max="15108" width="21.7109375" style="30" customWidth="1"/>
    <col min="15109" max="15109" width="13.28515625" style="30" bestFit="1" customWidth="1"/>
    <col min="15110" max="15110" width="12.28515625" style="30" bestFit="1" customWidth="1"/>
    <col min="15111" max="15353" width="9.140625" style="30"/>
    <col min="15354" max="15354" width="6.5703125" style="30" customWidth="1"/>
    <col min="15355" max="15355" width="2.5703125" style="30" customWidth="1"/>
    <col min="15356" max="15356" width="135.28515625" style="30" customWidth="1"/>
    <col min="15357" max="15358" width="9.85546875" style="30" customWidth="1"/>
    <col min="15359" max="15359" width="10.7109375" style="30" customWidth="1"/>
    <col min="15360" max="15360" width="23.42578125" style="30" customWidth="1"/>
    <col min="15361" max="15361" width="13.28515625" style="30" customWidth="1"/>
    <col min="15362" max="15362" width="25" style="30" customWidth="1"/>
    <col min="15363" max="15363" width="26.140625" style="30" customWidth="1"/>
    <col min="15364" max="15364" width="21.7109375" style="30" customWidth="1"/>
    <col min="15365" max="15365" width="13.28515625" style="30" bestFit="1" customWidth="1"/>
    <col min="15366" max="15366" width="12.28515625" style="30" bestFit="1" customWidth="1"/>
    <col min="15367" max="15609" width="9.140625" style="30"/>
    <col min="15610" max="15610" width="6.5703125" style="30" customWidth="1"/>
    <col min="15611" max="15611" width="2.5703125" style="30" customWidth="1"/>
    <col min="15612" max="15612" width="135.28515625" style="30" customWidth="1"/>
    <col min="15613" max="15614" width="9.85546875" style="30" customWidth="1"/>
    <col min="15615" max="15615" width="10.7109375" style="30" customWidth="1"/>
    <col min="15616" max="15616" width="23.42578125" style="30" customWidth="1"/>
    <col min="15617" max="15617" width="13.28515625" style="30" customWidth="1"/>
    <col min="15618" max="15618" width="25" style="30" customWidth="1"/>
    <col min="15619" max="15619" width="26.140625" style="30" customWidth="1"/>
    <col min="15620" max="15620" width="21.7109375" style="30" customWidth="1"/>
    <col min="15621" max="15621" width="13.28515625" style="30" bestFit="1" customWidth="1"/>
    <col min="15622" max="15622" width="12.28515625" style="30" bestFit="1" customWidth="1"/>
    <col min="15623" max="15865" width="9.140625" style="30"/>
    <col min="15866" max="15866" width="6.5703125" style="30" customWidth="1"/>
    <col min="15867" max="15867" width="2.5703125" style="30" customWidth="1"/>
    <col min="15868" max="15868" width="135.28515625" style="30" customWidth="1"/>
    <col min="15869" max="15870" width="9.85546875" style="30" customWidth="1"/>
    <col min="15871" max="15871" width="10.7109375" style="30" customWidth="1"/>
    <col min="15872" max="15872" width="23.42578125" style="30" customWidth="1"/>
    <col min="15873" max="15873" width="13.28515625" style="30" customWidth="1"/>
    <col min="15874" max="15874" width="25" style="30" customWidth="1"/>
    <col min="15875" max="15875" width="26.140625" style="30" customWidth="1"/>
    <col min="15876" max="15876" width="21.7109375" style="30" customWidth="1"/>
    <col min="15877" max="15877" width="13.28515625" style="30" bestFit="1" customWidth="1"/>
    <col min="15878" max="15878" width="12.28515625" style="30" bestFit="1" customWidth="1"/>
    <col min="15879" max="16121" width="9.140625" style="30"/>
    <col min="16122" max="16122" width="6.5703125" style="30" customWidth="1"/>
    <col min="16123" max="16123" width="2.5703125" style="30" customWidth="1"/>
    <col min="16124" max="16124" width="135.28515625" style="30" customWidth="1"/>
    <col min="16125" max="16126" width="9.85546875" style="30" customWidth="1"/>
    <col min="16127" max="16127" width="10.7109375" style="30" customWidth="1"/>
    <col min="16128" max="16128" width="23.42578125" style="30" customWidth="1"/>
    <col min="16129" max="16129" width="13.28515625" style="30" customWidth="1"/>
    <col min="16130" max="16130" width="25" style="30" customWidth="1"/>
    <col min="16131" max="16131" width="26.140625" style="30" customWidth="1"/>
    <col min="16132" max="16132" width="21.7109375" style="30" customWidth="1"/>
    <col min="16133" max="16133" width="13.28515625" style="30" bestFit="1" customWidth="1"/>
    <col min="16134" max="16134" width="12.28515625" style="30" bestFit="1" customWidth="1"/>
    <col min="16135" max="16384" width="9.140625" style="30"/>
  </cols>
  <sheetData>
    <row r="1" spans="1:16" ht="20.25" customHeight="1">
      <c r="A1" s="28"/>
      <c r="B1" s="106"/>
      <c r="C1" s="106"/>
      <c r="D1" s="106"/>
      <c r="E1" s="106"/>
      <c r="F1" s="106"/>
      <c r="G1" s="106"/>
      <c r="H1" s="106"/>
      <c r="I1" s="106"/>
      <c r="J1" s="107" t="s">
        <v>22</v>
      </c>
    </row>
    <row r="2" spans="1:16" s="32" customFormat="1" ht="20.25" customHeight="1">
      <c r="A2" s="28"/>
      <c r="B2" s="106"/>
      <c r="C2" s="106"/>
      <c r="D2" s="106"/>
      <c r="E2" s="106"/>
      <c r="F2" s="106"/>
      <c r="G2" s="106"/>
      <c r="H2" s="106"/>
      <c r="I2" s="108"/>
      <c r="J2" s="109" t="s">
        <v>23</v>
      </c>
      <c r="K2" s="31"/>
      <c r="L2" s="31"/>
      <c r="M2" s="31"/>
    </row>
    <row r="3" spans="1:16" s="32" customFormat="1" ht="20.25" customHeight="1">
      <c r="A3" s="28"/>
      <c r="B3" s="106"/>
      <c r="C3" s="106"/>
      <c r="D3" s="106"/>
      <c r="E3" s="106"/>
      <c r="F3" s="106"/>
      <c r="G3" s="106"/>
      <c r="H3" s="106"/>
      <c r="I3" s="108"/>
      <c r="J3" s="109" t="s">
        <v>24</v>
      </c>
      <c r="K3" s="31"/>
      <c r="L3" s="31"/>
      <c r="M3" s="31"/>
    </row>
    <row r="4" spans="1:16" s="32" customFormat="1" ht="20.25" customHeight="1">
      <c r="A4" s="28"/>
      <c r="B4" s="106"/>
      <c r="C4" s="106"/>
      <c r="D4" s="106"/>
      <c r="E4" s="106"/>
      <c r="F4" s="106"/>
      <c r="G4" s="106"/>
      <c r="H4" s="106"/>
      <c r="I4" s="108"/>
      <c r="J4" s="109" t="s">
        <v>25</v>
      </c>
      <c r="K4" s="31"/>
      <c r="L4" s="31"/>
      <c r="M4" s="31"/>
    </row>
    <row r="5" spans="1:16" s="32" customFormat="1" ht="20.25" customHeight="1">
      <c r="A5" s="28"/>
      <c r="B5" s="106"/>
      <c r="C5" s="106"/>
      <c r="D5" s="106"/>
      <c r="E5" s="106"/>
      <c r="F5" s="106"/>
      <c r="G5" s="106"/>
      <c r="H5" s="106"/>
      <c r="I5" s="108"/>
      <c r="J5" s="109" t="s">
        <v>26</v>
      </c>
      <c r="K5" s="31"/>
      <c r="L5" s="31"/>
      <c r="M5" s="31"/>
    </row>
    <row r="6" spans="1:16" s="32" customFormat="1" ht="20.25" customHeight="1">
      <c r="A6" s="28"/>
      <c r="B6" s="106"/>
      <c r="C6" s="106"/>
      <c r="D6" s="106"/>
      <c r="E6" s="106"/>
      <c r="F6" s="106"/>
      <c r="G6" s="106"/>
      <c r="H6" s="106"/>
      <c r="I6" s="108"/>
      <c r="J6" s="109" t="s">
        <v>27</v>
      </c>
      <c r="K6" s="31"/>
      <c r="L6" s="31"/>
      <c r="M6" s="31"/>
    </row>
    <row r="7" spans="1:16" s="32" customFormat="1" ht="20.25" customHeight="1">
      <c r="A7" s="28"/>
      <c r="B7" s="106"/>
      <c r="C7" s="106"/>
      <c r="D7" s="106"/>
      <c r="E7" s="106"/>
      <c r="F7" s="106"/>
      <c r="G7" s="106"/>
      <c r="H7" s="106"/>
      <c r="I7" s="108"/>
      <c r="J7" s="109" t="s">
        <v>273</v>
      </c>
      <c r="K7" s="31"/>
      <c r="L7" s="31"/>
      <c r="M7" s="31"/>
    </row>
    <row r="8" spans="1:16" s="32" customFormat="1" ht="20.25" customHeight="1">
      <c r="A8" s="28"/>
      <c r="B8" s="106"/>
      <c r="C8" s="106"/>
      <c r="D8" s="106"/>
      <c r="E8" s="106"/>
      <c r="F8" s="106"/>
      <c r="G8" s="106"/>
      <c r="H8" s="106"/>
      <c r="I8" s="108"/>
      <c r="J8" s="109" t="s">
        <v>28</v>
      </c>
      <c r="K8" s="31"/>
      <c r="L8" s="31"/>
      <c r="M8" s="31"/>
    </row>
    <row r="9" spans="1:16" s="32" customFormat="1" ht="20.25" customHeight="1">
      <c r="A9" s="28"/>
      <c r="B9" s="106"/>
      <c r="C9" s="106"/>
      <c r="D9" s="106"/>
      <c r="E9" s="106"/>
      <c r="F9" s="108"/>
      <c r="G9" s="108"/>
      <c r="H9" s="108"/>
      <c r="I9" s="108"/>
      <c r="J9" s="108"/>
      <c r="K9" s="31"/>
      <c r="L9" s="31"/>
      <c r="M9" s="31"/>
    </row>
    <row r="10" spans="1:16" s="32" customFormat="1" ht="20.25" customHeight="1">
      <c r="A10" s="28"/>
      <c r="B10" s="106"/>
      <c r="C10" s="106"/>
      <c r="D10" s="106"/>
      <c r="E10" s="106"/>
      <c r="F10" s="108"/>
      <c r="G10" s="108"/>
      <c r="H10" s="108"/>
      <c r="I10" s="108"/>
      <c r="J10" s="108"/>
      <c r="K10" s="31"/>
      <c r="L10" s="31"/>
      <c r="M10" s="31"/>
    </row>
    <row r="11" spans="1:16" s="32" customFormat="1" ht="3.75" customHeight="1">
      <c r="A11" s="28"/>
      <c r="B11" s="106"/>
      <c r="C11" s="106"/>
      <c r="D11" s="106"/>
      <c r="E11" s="106"/>
      <c r="F11" s="106"/>
      <c r="G11" s="106"/>
      <c r="H11" s="106"/>
      <c r="I11" s="108"/>
      <c r="J11" s="109"/>
      <c r="K11" s="31"/>
      <c r="L11" s="31"/>
      <c r="M11" s="31"/>
    </row>
    <row r="12" spans="1:16" ht="22.5" customHeight="1">
      <c r="A12" s="144" t="s">
        <v>29</v>
      </c>
      <c r="B12" s="144"/>
      <c r="C12" s="144"/>
      <c r="D12" s="144"/>
      <c r="E12" s="144"/>
      <c r="F12" s="144"/>
      <c r="G12" s="144"/>
      <c r="H12" s="144"/>
      <c r="I12" s="144"/>
      <c r="J12" s="144"/>
    </row>
    <row r="13" spans="1:16" ht="20.25" customHeight="1">
      <c r="A13" s="144" t="s">
        <v>253</v>
      </c>
      <c r="B13" s="144"/>
      <c r="C13" s="144"/>
      <c r="D13" s="144"/>
      <c r="E13" s="144"/>
      <c r="F13" s="144"/>
      <c r="G13" s="144"/>
      <c r="H13" s="144"/>
      <c r="I13" s="144"/>
      <c r="J13" s="144"/>
    </row>
    <row r="14" spans="1:16" ht="13.7" customHeight="1">
      <c r="A14" s="86"/>
      <c r="B14" s="110"/>
      <c r="C14" s="110"/>
      <c r="D14" s="110"/>
      <c r="E14" s="110"/>
      <c r="F14" s="110"/>
      <c r="G14" s="110"/>
      <c r="H14" s="110"/>
      <c r="I14" s="110"/>
      <c r="J14" s="110"/>
    </row>
    <row r="15" spans="1:16" s="36" customFormat="1" ht="68.25" customHeight="1">
      <c r="A15" s="33" t="s">
        <v>30</v>
      </c>
      <c r="B15" s="127" t="s">
        <v>31</v>
      </c>
      <c r="C15" s="127" t="s">
        <v>32</v>
      </c>
      <c r="D15" s="127" t="s">
        <v>33</v>
      </c>
      <c r="E15" s="127" t="s">
        <v>34</v>
      </c>
      <c r="F15" s="127" t="s">
        <v>35</v>
      </c>
      <c r="G15" s="127" t="s">
        <v>36</v>
      </c>
      <c r="H15" s="128" t="s">
        <v>250</v>
      </c>
      <c r="I15" s="128" t="s">
        <v>251</v>
      </c>
      <c r="J15" s="128" t="s">
        <v>252</v>
      </c>
      <c r="K15" s="34"/>
      <c r="L15" s="34"/>
      <c r="M15" s="34"/>
      <c r="N15" s="35"/>
      <c r="O15" s="35"/>
      <c r="P15" s="35"/>
    </row>
    <row r="16" spans="1:16" s="32" customFormat="1" ht="21.4" customHeight="1">
      <c r="A16" s="129">
        <v>1</v>
      </c>
      <c r="B16" s="130">
        <v>2</v>
      </c>
      <c r="C16" s="130" t="s">
        <v>37</v>
      </c>
      <c r="D16" s="130" t="s">
        <v>38</v>
      </c>
      <c r="E16" s="130" t="s">
        <v>39</v>
      </c>
      <c r="F16" s="130" t="s">
        <v>40</v>
      </c>
      <c r="G16" s="130" t="s">
        <v>41</v>
      </c>
      <c r="H16" s="131">
        <v>8</v>
      </c>
      <c r="I16" s="131">
        <v>9</v>
      </c>
      <c r="J16" s="131">
        <v>10</v>
      </c>
      <c r="K16" s="31"/>
      <c r="L16" s="31"/>
      <c r="M16" s="31"/>
      <c r="N16" s="37"/>
      <c r="O16" s="37"/>
      <c r="P16" s="37"/>
    </row>
    <row r="17" spans="1:14" s="39" customFormat="1" ht="57" thickBot="1">
      <c r="A17" s="123" t="s">
        <v>43</v>
      </c>
      <c r="B17" s="3" t="s">
        <v>44</v>
      </c>
      <c r="C17" s="124" t="s">
        <v>1</v>
      </c>
      <c r="D17" s="124"/>
      <c r="E17" s="124" t="s">
        <v>45</v>
      </c>
      <c r="F17" s="124" t="s">
        <v>45</v>
      </c>
      <c r="G17" s="124" t="s">
        <v>45</v>
      </c>
      <c r="H17" s="125">
        <f>H18+H59+H66+H142+H197+H214+H220+H98+H190+H227</f>
        <v>112584.7</v>
      </c>
      <c r="I17" s="125">
        <f>I18+I59+I66+I142+I197+I214+I220+I98+I190+I227</f>
        <v>70693.999999999985</v>
      </c>
      <c r="J17" s="126">
        <f>J18+J59+J66+J142+J197+J214+J220+J98+J190+J227</f>
        <v>74020.5</v>
      </c>
      <c r="K17" s="38"/>
      <c r="L17" s="38"/>
      <c r="M17" s="38"/>
    </row>
    <row r="18" spans="1:14" s="39" customFormat="1" ht="18.75">
      <c r="A18" s="40"/>
      <c r="B18" s="1" t="s">
        <v>46</v>
      </c>
      <c r="C18" s="2" t="s">
        <v>1</v>
      </c>
      <c r="D18" s="2" t="s">
        <v>47</v>
      </c>
      <c r="E18" s="2"/>
      <c r="F18" s="2" t="s">
        <v>45</v>
      </c>
      <c r="G18" s="2" t="s">
        <v>45</v>
      </c>
      <c r="H18" s="5">
        <f>H19+H32+H37+H42</f>
        <v>20711.3</v>
      </c>
      <c r="I18" s="5">
        <f t="shared" ref="I18:J18" si="0">I19+I32+I37+I42</f>
        <v>19355.099999999999</v>
      </c>
      <c r="J18" s="41">
        <f t="shared" si="0"/>
        <v>19486</v>
      </c>
      <c r="K18" s="38"/>
      <c r="L18" s="38"/>
      <c r="M18" s="38"/>
    </row>
    <row r="19" spans="1:14" s="39" customFormat="1" ht="56.25">
      <c r="A19" s="40"/>
      <c r="B19" s="3" t="s">
        <v>223</v>
      </c>
      <c r="C19" s="4" t="s">
        <v>1</v>
      </c>
      <c r="D19" s="2" t="s">
        <v>47</v>
      </c>
      <c r="E19" s="2" t="s">
        <v>48</v>
      </c>
      <c r="F19" s="2"/>
      <c r="G19" s="2"/>
      <c r="H19" s="5">
        <f t="shared" ref="H19:J19" si="1">H20</f>
        <v>18683.5</v>
      </c>
      <c r="I19" s="5">
        <f t="shared" si="1"/>
        <v>18264.8</v>
      </c>
      <c r="J19" s="41">
        <f t="shared" si="1"/>
        <v>18348.599999999999</v>
      </c>
      <c r="K19" s="38"/>
      <c r="L19" s="38"/>
      <c r="M19" s="38"/>
      <c r="N19" s="42"/>
    </row>
    <row r="20" spans="1:14" s="39" customFormat="1" ht="18.75">
      <c r="A20" s="40"/>
      <c r="B20" s="6" t="s">
        <v>49</v>
      </c>
      <c r="C20" s="4" t="s">
        <v>1</v>
      </c>
      <c r="D20" s="4" t="s">
        <v>47</v>
      </c>
      <c r="E20" s="4" t="s">
        <v>48</v>
      </c>
      <c r="F20" s="4" t="s">
        <v>50</v>
      </c>
      <c r="G20" s="4" t="s">
        <v>45</v>
      </c>
      <c r="H20" s="7">
        <f t="shared" ref="H20:J20" si="2">H21+H26+H29</f>
        <v>18683.5</v>
      </c>
      <c r="I20" s="7">
        <f t="shared" si="2"/>
        <v>18264.8</v>
      </c>
      <c r="J20" s="43">
        <f t="shared" si="2"/>
        <v>18348.599999999999</v>
      </c>
      <c r="K20" s="38"/>
      <c r="L20" s="38"/>
      <c r="M20" s="38"/>
    </row>
    <row r="21" spans="1:14" s="39" customFormat="1" ht="43.15" customHeight="1">
      <c r="A21" s="40"/>
      <c r="B21" s="6" t="s">
        <v>51</v>
      </c>
      <c r="C21" s="8" t="s">
        <v>1</v>
      </c>
      <c r="D21" s="4" t="s">
        <v>47</v>
      </c>
      <c r="E21" s="4" t="s">
        <v>48</v>
      </c>
      <c r="F21" s="4" t="s">
        <v>52</v>
      </c>
      <c r="G21" s="4"/>
      <c r="H21" s="7">
        <f t="shared" ref="H21:J21" si="3">H22</f>
        <v>16300.9</v>
      </c>
      <c r="I21" s="7">
        <f t="shared" si="3"/>
        <v>15882.199999999999</v>
      </c>
      <c r="J21" s="43">
        <f t="shared" si="3"/>
        <v>15966</v>
      </c>
      <c r="K21" s="38"/>
      <c r="L21" s="38"/>
      <c r="M21" s="38"/>
    </row>
    <row r="22" spans="1:14" s="39" customFormat="1" ht="18.75">
      <c r="A22" s="40"/>
      <c r="B22" s="9" t="s">
        <v>6</v>
      </c>
      <c r="C22" s="10" t="s">
        <v>1</v>
      </c>
      <c r="D22" s="10" t="s">
        <v>47</v>
      </c>
      <c r="E22" s="10" t="s">
        <v>48</v>
      </c>
      <c r="F22" s="10" t="s">
        <v>53</v>
      </c>
      <c r="G22" s="10"/>
      <c r="H22" s="11">
        <f>H23+H24+H25</f>
        <v>16300.9</v>
      </c>
      <c r="I22" s="11">
        <f t="shared" ref="I22:J22" si="4">I23+I24</f>
        <v>15882.199999999999</v>
      </c>
      <c r="J22" s="44">
        <f t="shared" si="4"/>
        <v>15966</v>
      </c>
      <c r="K22" s="38"/>
      <c r="L22" s="38"/>
      <c r="M22" s="38"/>
    </row>
    <row r="23" spans="1:14" s="32" customFormat="1" ht="57.75" customHeight="1">
      <c r="A23" s="45"/>
      <c r="B23" s="46" t="s">
        <v>54</v>
      </c>
      <c r="C23" s="47" t="s">
        <v>1</v>
      </c>
      <c r="D23" s="47" t="s">
        <v>47</v>
      </c>
      <c r="E23" s="47" t="s">
        <v>48</v>
      </c>
      <c r="F23" s="47" t="s">
        <v>53</v>
      </c>
      <c r="G23" s="47" t="s">
        <v>55</v>
      </c>
      <c r="H23" s="48">
        <v>14652.3</v>
      </c>
      <c r="I23" s="48">
        <v>14689.9</v>
      </c>
      <c r="J23" s="117">
        <v>14717.3</v>
      </c>
      <c r="K23" s="31"/>
      <c r="L23" s="85"/>
      <c r="M23" s="85"/>
      <c r="N23" s="85"/>
    </row>
    <row r="24" spans="1:14" s="32" customFormat="1" ht="39" customHeight="1">
      <c r="A24" s="45"/>
      <c r="B24" s="49" t="s">
        <v>56</v>
      </c>
      <c r="C24" s="50" t="s">
        <v>1</v>
      </c>
      <c r="D24" s="50" t="s">
        <v>47</v>
      </c>
      <c r="E24" s="50" t="s">
        <v>48</v>
      </c>
      <c r="F24" s="50" t="s">
        <v>53</v>
      </c>
      <c r="G24" s="50" t="s">
        <v>19</v>
      </c>
      <c r="H24" s="48">
        <v>1648.6</v>
      </c>
      <c r="I24" s="48">
        <v>1192.3</v>
      </c>
      <c r="J24" s="117">
        <v>1248.7</v>
      </c>
      <c r="K24" s="31"/>
      <c r="L24" s="85"/>
      <c r="M24" s="85"/>
      <c r="N24" s="85"/>
    </row>
    <row r="25" spans="1:14" s="89" customFormat="1" ht="30" hidden="1" customHeight="1">
      <c r="A25" s="87"/>
      <c r="B25" s="49" t="s">
        <v>78</v>
      </c>
      <c r="C25" s="51" t="s">
        <v>1</v>
      </c>
      <c r="D25" s="51" t="s">
        <v>47</v>
      </c>
      <c r="E25" s="51" t="s">
        <v>48</v>
      </c>
      <c r="F25" s="51" t="s">
        <v>53</v>
      </c>
      <c r="G25" s="51" t="s">
        <v>79</v>
      </c>
      <c r="H25" s="115"/>
      <c r="I25" s="115"/>
      <c r="J25" s="54"/>
      <c r="K25" s="88"/>
      <c r="L25" s="88"/>
      <c r="M25" s="88"/>
    </row>
    <row r="26" spans="1:14" s="39" customFormat="1" ht="18.75">
      <c r="A26" s="40"/>
      <c r="B26" s="6" t="s">
        <v>57</v>
      </c>
      <c r="C26" s="4" t="s">
        <v>1</v>
      </c>
      <c r="D26" s="4" t="s">
        <v>47</v>
      </c>
      <c r="E26" s="4" t="s">
        <v>48</v>
      </c>
      <c r="F26" s="4" t="s">
        <v>58</v>
      </c>
      <c r="G26" s="4"/>
      <c r="H26" s="7">
        <f t="shared" ref="H26:J27" si="5">H27</f>
        <v>2379.1</v>
      </c>
      <c r="I26" s="7">
        <f t="shared" si="5"/>
        <v>2379.1</v>
      </c>
      <c r="J26" s="43">
        <f t="shared" si="5"/>
        <v>2379.1</v>
      </c>
      <c r="K26" s="38"/>
      <c r="L26" s="38"/>
      <c r="M26" s="38"/>
    </row>
    <row r="27" spans="1:14" s="39" customFormat="1" ht="18.75">
      <c r="A27" s="40"/>
      <c r="B27" s="14" t="s">
        <v>6</v>
      </c>
      <c r="C27" s="17" t="s">
        <v>1</v>
      </c>
      <c r="D27" s="17" t="s">
        <v>47</v>
      </c>
      <c r="E27" s="17" t="s">
        <v>48</v>
      </c>
      <c r="F27" s="17" t="s">
        <v>59</v>
      </c>
      <c r="G27" s="17"/>
      <c r="H27" s="23">
        <f t="shared" si="5"/>
        <v>2379.1</v>
      </c>
      <c r="I27" s="23">
        <f t="shared" si="5"/>
        <v>2379.1</v>
      </c>
      <c r="J27" s="52">
        <f t="shared" si="5"/>
        <v>2379.1</v>
      </c>
      <c r="K27" s="38"/>
      <c r="L27" s="38"/>
      <c r="M27" s="38"/>
    </row>
    <row r="28" spans="1:14" s="32" customFormat="1" ht="56.25" customHeight="1">
      <c r="A28" s="45"/>
      <c r="B28" s="49" t="s">
        <v>54</v>
      </c>
      <c r="C28" s="50" t="s">
        <v>1</v>
      </c>
      <c r="D28" s="50" t="s">
        <v>47</v>
      </c>
      <c r="E28" s="50" t="s">
        <v>48</v>
      </c>
      <c r="F28" s="50" t="s">
        <v>59</v>
      </c>
      <c r="G28" s="50" t="s">
        <v>55</v>
      </c>
      <c r="H28" s="48">
        <v>2379.1</v>
      </c>
      <c r="I28" s="48">
        <v>2379.1</v>
      </c>
      <c r="J28" s="117">
        <v>2379.1</v>
      </c>
      <c r="K28" s="31"/>
      <c r="L28" s="31"/>
      <c r="M28" s="31"/>
    </row>
    <row r="29" spans="1:14" s="39" customFormat="1" ht="37.5" customHeight="1">
      <c r="A29" s="40"/>
      <c r="B29" s="25" t="s">
        <v>60</v>
      </c>
      <c r="C29" s="4" t="s">
        <v>1</v>
      </c>
      <c r="D29" s="4" t="s">
        <v>47</v>
      </c>
      <c r="E29" s="4" t="s">
        <v>48</v>
      </c>
      <c r="F29" s="4" t="s">
        <v>61</v>
      </c>
      <c r="G29" s="4"/>
      <c r="H29" s="7">
        <f t="shared" ref="H29:J30" si="6">H30</f>
        <v>3.5</v>
      </c>
      <c r="I29" s="7">
        <f t="shared" si="6"/>
        <v>3.5</v>
      </c>
      <c r="J29" s="43">
        <f t="shared" si="6"/>
        <v>3.5</v>
      </c>
      <c r="K29" s="38"/>
      <c r="L29" s="38"/>
      <c r="M29" s="38"/>
    </row>
    <row r="30" spans="1:14" s="39" customFormat="1" ht="18.75">
      <c r="A30" s="40"/>
      <c r="B30" s="55" t="s">
        <v>8</v>
      </c>
      <c r="C30" s="17" t="s">
        <v>1</v>
      </c>
      <c r="D30" s="17" t="s">
        <v>47</v>
      </c>
      <c r="E30" s="17" t="s">
        <v>48</v>
      </c>
      <c r="F30" s="17" t="s">
        <v>62</v>
      </c>
      <c r="G30" s="17"/>
      <c r="H30" s="23">
        <f t="shared" si="6"/>
        <v>3.5</v>
      </c>
      <c r="I30" s="23">
        <f t="shared" si="6"/>
        <v>3.5</v>
      </c>
      <c r="J30" s="52">
        <f t="shared" si="6"/>
        <v>3.5</v>
      </c>
      <c r="K30" s="38"/>
      <c r="L30" s="38"/>
      <c r="M30" s="38"/>
    </row>
    <row r="31" spans="1:14" s="32" customFormat="1" ht="36">
      <c r="A31" s="45"/>
      <c r="B31" s="49" t="s">
        <v>56</v>
      </c>
      <c r="C31" s="50" t="s">
        <v>1</v>
      </c>
      <c r="D31" s="50" t="s">
        <v>47</v>
      </c>
      <c r="E31" s="50" t="s">
        <v>48</v>
      </c>
      <c r="F31" s="50" t="s">
        <v>62</v>
      </c>
      <c r="G31" s="50" t="s">
        <v>19</v>
      </c>
      <c r="H31" s="48">
        <v>3.5</v>
      </c>
      <c r="I31" s="48">
        <v>3.5</v>
      </c>
      <c r="J31" s="117">
        <v>3.5</v>
      </c>
      <c r="K31" s="31"/>
      <c r="L31" s="31"/>
      <c r="M31" s="31"/>
    </row>
    <row r="32" spans="1:14" s="39" customFormat="1" ht="44.25" customHeight="1">
      <c r="A32" s="40"/>
      <c r="B32" s="13" t="s">
        <v>63</v>
      </c>
      <c r="C32" s="4" t="s">
        <v>1</v>
      </c>
      <c r="D32" s="4" t="s">
        <v>47</v>
      </c>
      <c r="E32" s="4" t="s">
        <v>64</v>
      </c>
      <c r="F32" s="4"/>
      <c r="G32" s="4"/>
      <c r="H32" s="7">
        <f>H33</f>
        <v>439.2</v>
      </c>
      <c r="I32" s="7">
        <f t="shared" ref="I32:J32" si="7">I33</f>
        <v>0</v>
      </c>
      <c r="J32" s="43">
        <f t="shared" si="7"/>
        <v>0</v>
      </c>
      <c r="K32" s="38"/>
      <c r="L32" s="38"/>
      <c r="M32" s="38"/>
    </row>
    <row r="33" spans="1:13" s="39" customFormat="1" ht="18.75">
      <c r="A33" s="40"/>
      <c r="B33" s="14" t="s">
        <v>65</v>
      </c>
      <c r="C33" s="17" t="s">
        <v>1</v>
      </c>
      <c r="D33" s="17" t="s">
        <v>47</v>
      </c>
      <c r="E33" s="17" t="s">
        <v>64</v>
      </c>
      <c r="F33" s="17" t="s">
        <v>66</v>
      </c>
      <c r="G33" s="12"/>
      <c r="H33" s="5">
        <f t="shared" ref="H33:J35" si="8">H34</f>
        <v>439.2</v>
      </c>
      <c r="I33" s="5">
        <f t="shared" si="8"/>
        <v>0</v>
      </c>
      <c r="J33" s="41">
        <f t="shared" si="8"/>
        <v>0</v>
      </c>
      <c r="K33" s="38"/>
      <c r="L33" s="38"/>
      <c r="M33" s="38"/>
    </row>
    <row r="34" spans="1:13" s="39" customFormat="1" ht="18.75">
      <c r="A34" s="40"/>
      <c r="B34" s="6" t="s">
        <v>67</v>
      </c>
      <c r="C34" s="4" t="s">
        <v>1</v>
      </c>
      <c r="D34" s="4" t="s">
        <v>47</v>
      </c>
      <c r="E34" s="4" t="s">
        <v>64</v>
      </c>
      <c r="F34" s="4" t="s">
        <v>68</v>
      </c>
      <c r="G34" s="4"/>
      <c r="H34" s="7">
        <f t="shared" si="8"/>
        <v>439.2</v>
      </c>
      <c r="I34" s="7">
        <f t="shared" si="8"/>
        <v>0</v>
      </c>
      <c r="J34" s="43">
        <f t="shared" si="8"/>
        <v>0</v>
      </c>
      <c r="K34" s="38"/>
      <c r="L34" s="38"/>
      <c r="M34" s="38"/>
    </row>
    <row r="35" spans="1:13" s="39" customFormat="1" ht="37.5">
      <c r="A35" s="40"/>
      <c r="B35" s="14" t="s">
        <v>69</v>
      </c>
      <c r="C35" s="17" t="s">
        <v>1</v>
      </c>
      <c r="D35" s="17" t="s">
        <v>47</v>
      </c>
      <c r="E35" s="17" t="s">
        <v>64</v>
      </c>
      <c r="F35" s="17" t="s">
        <v>70</v>
      </c>
      <c r="G35" s="17"/>
      <c r="H35" s="23">
        <f t="shared" si="8"/>
        <v>439.2</v>
      </c>
      <c r="I35" s="23">
        <f t="shared" si="8"/>
        <v>0</v>
      </c>
      <c r="J35" s="52">
        <f t="shared" si="8"/>
        <v>0</v>
      </c>
      <c r="K35" s="38"/>
      <c r="L35" s="38"/>
      <c r="M35" s="38"/>
    </row>
    <row r="36" spans="1:13" s="32" customFormat="1" ht="18.75">
      <c r="A36" s="45"/>
      <c r="B36" s="46" t="s">
        <v>71</v>
      </c>
      <c r="C36" s="47" t="s">
        <v>1</v>
      </c>
      <c r="D36" s="47" t="s">
        <v>47</v>
      </c>
      <c r="E36" s="47" t="s">
        <v>64</v>
      </c>
      <c r="F36" s="47" t="s">
        <v>70</v>
      </c>
      <c r="G36" s="47" t="s">
        <v>72</v>
      </c>
      <c r="H36" s="48">
        <v>439.2</v>
      </c>
      <c r="I36" s="48">
        <v>0</v>
      </c>
      <c r="J36" s="117">
        <v>0</v>
      </c>
      <c r="K36" s="31"/>
      <c r="L36" s="31"/>
      <c r="M36" s="31"/>
    </row>
    <row r="37" spans="1:13" s="39" customFormat="1" ht="18.75">
      <c r="A37" s="40"/>
      <c r="B37" s="6" t="s">
        <v>73</v>
      </c>
      <c r="C37" s="4" t="s">
        <v>1</v>
      </c>
      <c r="D37" s="4" t="s">
        <v>47</v>
      </c>
      <c r="E37" s="4" t="s">
        <v>74</v>
      </c>
      <c r="F37" s="4"/>
      <c r="G37" s="4"/>
      <c r="H37" s="7">
        <f t="shared" ref="H37:J40" si="9">H38</f>
        <v>250</v>
      </c>
      <c r="I37" s="7">
        <f t="shared" si="9"/>
        <v>100</v>
      </c>
      <c r="J37" s="43">
        <f t="shared" si="9"/>
        <v>100</v>
      </c>
      <c r="K37" s="38"/>
      <c r="L37" s="38"/>
      <c r="M37" s="38"/>
    </row>
    <row r="38" spans="1:13" s="39" customFormat="1" ht="18.75">
      <c r="A38" s="40"/>
      <c r="B38" s="14" t="s">
        <v>65</v>
      </c>
      <c r="C38" s="4" t="s">
        <v>1</v>
      </c>
      <c r="D38" s="4" t="s">
        <v>47</v>
      </c>
      <c r="E38" s="4" t="s">
        <v>74</v>
      </c>
      <c r="F38" s="4" t="s">
        <v>75</v>
      </c>
      <c r="G38" s="4"/>
      <c r="H38" s="7">
        <f t="shared" si="9"/>
        <v>250</v>
      </c>
      <c r="I38" s="7">
        <f t="shared" si="9"/>
        <v>100</v>
      </c>
      <c r="J38" s="43">
        <f t="shared" si="9"/>
        <v>100</v>
      </c>
      <c r="K38" s="38"/>
      <c r="L38" s="38"/>
      <c r="M38" s="38"/>
    </row>
    <row r="39" spans="1:13" s="39" customFormat="1" ht="18.75">
      <c r="A39" s="40"/>
      <c r="B39" s="6" t="s">
        <v>67</v>
      </c>
      <c r="C39" s="17" t="s">
        <v>1</v>
      </c>
      <c r="D39" s="4" t="s">
        <v>47</v>
      </c>
      <c r="E39" s="4" t="s">
        <v>74</v>
      </c>
      <c r="F39" s="4" t="s">
        <v>68</v>
      </c>
      <c r="G39" s="4" t="s">
        <v>45</v>
      </c>
      <c r="H39" s="7">
        <f t="shared" si="9"/>
        <v>250</v>
      </c>
      <c r="I39" s="7">
        <f t="shared" si="9"/>
        <v>100</v>
      </c>
      <c r="J39" s="43">
        <f t="shared" si="9"/>
        <v>100</v>
      </c>
      <c r="K39" s="38"/>
      <c r="L39" s="38"/>
      <c r="M39" s="38"/>
    </row>
    <row r="40" spans="1:13" s="39" customFormat="1" ht="18.75">
      <c r="A40" s="40"/>
      <c r="B40" s="19" t="s">
        <v>76</v>
      </c>
      <c r="C40" s="8" t="s">
        <v>1</v>
      </c>
      <c r="D40" s="8" t="s">
        <v>47</v>
      </c>
      <c r="E40" s="8" t="s">
        <v>74</v>
      </c>
      <c r="F40" s="8" t="s">
        <v>77</v>
      </c>
      <c r="G40" s="8"/>
      <c r="H40" s="20">
        <f t="shared" si="9"/>
        <v>250</v>
      </c>
      <c r="I40" s="11">
        <f t="shared" si="9"/>
        <v>100</v>
      </c>
      <c r="J40" s="44">
        <f t="shared" si="9"/>
        <v>100</v>
      </c>
      <c r="K40" s="38"/>
      <c r="L40" s="38"/>
      <c r="M40" s="38"/>
    </row>
    <row r="41" spans="1:13" s="32" customFormat="1" ht="18.75">
      <c r="A41" s="45"/>
      <c r="B41" s="49" t="s">
        <v>78</v>
      </c>
      <c r="C41" s="50" t="s">
        <v>1</v>
      </c>
      <c r="D41" s="50" t="s">
        <v>47</v>
      </c>
      <c r="E41" s="50" t="s">
        <v>74</v>
      </c>
      <c r="F41" s="50" t="s">
        <v>77</v>
      </c>
      <c r="G41" s="50" t="s">
        <v>79</v>
      </c>
      <c r="H41" s="48">
        <v>250</v>
      </c>
      <c r="I41" s="48">
        <v>100</v>
      </c>
      <c r="J41" s="117">
        <v>100</v>
      </c>
      <c r="K41" s="31"/>
      <c r="L41" s="31"/>
      <c r="M41" s="31"/>
    </row>
    <row r="42" spans="1:13" s="39" customFormat="1" ht="18.75">
      <c r="A42" s="40"/>
      <c r="B42" s="6" t="s">
        <v>80</v>
      </c>
      <c r="C42" s="4" t="s">
        <v>1</v>
      </c>
      <c r="D42" s="4" t="s">
        <v>47</v>
      </c>
      <c r="E42" s="4" t="s">
        <v>81</v>
      </c>
      <c r="F42" s="4"/>
      <c r="G42" s="4"/>
      <c r="H42" s="7">
        <f t="shared" ref="H42:J43" si="10">H43</f>
        <v>1338.6</v>
      </c>
      <c r="I42" s="7">
        <f t="shared" si="10"/>
        <v>990.3</v>
      </c>
      <c r="J42" s="43">
        <f t="shared" si="10"/>
        <v>1037.4000000000001</v>
      </c>
      <c r="K42" s="38"/>
      <c r="L42" s="38"/>
      <c r="M42" s="38"/>
    </row>
    <row r="43" spans="1:13" s="39" customFormat="1" ht="18.75">
      <c r="A43" s="40"/>
      <c r="B43" s="14" t="s">
        <v>65</v>
      </c>
      <c r="C43" s="4" t="s">
        <v>1</v>
      </c>
      <c r="D43" s="4" t="s">
        <v>47</v>
      </c>
      <c r="E43" s="4" t="s">
        <v>81</v>
      </c>
      <c r="F43" s="4" t="s">
        <v>75</v>
      </c>
      <c r="G43" s="4"/>
      <c r="H43" s="5">
        <f t="shared" si="10"/>
        <v>1338.6</v>
      </c>
      <c r="I43" s="5">
        <f t="shared" si="10"/>
        <v>990.3</v>
      </c>
      <c r="J43" s="41">
        <f t="shared" si="10"/>
        <v>1037.4000000000001</v>
      </c>
      <c r="K43" s="38"/>
      <c r="L43" s="38"/>
      <c r="M43" s="38"/>
    </row>
    <row r="44" spans="1:13" s="39" customFormat="1" ht="18.75">
      <c r="A44" s="40"/>
      <c r="B44" s="6" t="s">
        <v>67</v>
      </c>
      <c r="C44" s="4" t="s">
        <v>1</v>
      </c>
      <c r="D44" s="4" t="s">
        <v>47</v>
      </c>
      <c r="E44" s="4" t="s">
        <v>81</v>
      </c>
      <c r="F44" s="4" t="s">
        <v>68</v>
      </c>
      <c r="G44" s="4"/>
      <c r="H44" s="5">
        <f t="shared" ref="H44:J44" si="11">H45+H47+H49+H53+H55+H51+H57</f>
        <v>1338.6</v>
      </c>
      <c r="I44" s="5">
        <f t="shared" si="11"/>
        <v>990.3</v>
      </c>
      <c r="J44" s="41">
        <f t="shared" si="11"/>
        <v>1037.4000000000001</v>
      </c>
      <c r="K44" s="38"/>
      <c r="L44" s="38"/>
      <c r="M44" s="38"/>
    </row>
    <row r="45" spans="1:13" s="39" customFormat="1" ht="37.5">
      <c r="A45" s="40"/>
      <c r="B45" s="19" t="s">
        <v>235</v>
      </c>
      <c r="C45" s="12" t="s">
        <v>1</v>
      </c>
      <c r="D45" s="8" t="s">
        <v>47</v>
      </c>
      <c r="E45" s="8" t="s">
        <v>81</v>
      </c>
      <c r="F45" s="8" t="s">
        <v>82</v>
      </c>
      <c r="G45" s="8"/>
      <c r="H45" s="27">
        <f t="shared" ref="H45:J45" si="12">H46</f>
        <v>11.5</v>
      </c>
      <c r="I45" s="27">
        <f t="shared" si="12"/>
        <v>0</v>
      </c>
      <c r="J45" s="57">
        <f t="shared" si="12"/>
        <v>0</v>
      </c>
      <c r="K45" s="38"/>
      <c r="L45" s="38"/>
      <c r="M45" s="38"/>
    </row>
    <row r="46" spans="1:13" s="32" customFormat="1" ht="18.75">
      <c r="A46" s="45"/>
      <c r="B46" s="49" t="s">
        <v>83</v>
      </c>
      <c r="C46" s="50" t="s">
        <v>1</v>
      </c>
      <c r="D46" s="50" t="s">
        <v>47</v>
      </c>
      <c r="E46" s="50" t="s">
        <v>81</v>
      </c>
      <c r="F46" s="50" t="s">
        <v>82</v>
      </c>
      <c r="G46" s="50" t="s">
        <v>84</v>
      </c>
      <c r="H46" s="48">
        <v>11.5</v>
      </c>
      <c r="I46" s="48">
        <v>0</v>
      </c>
      <c r="J46" s="117">
        <v>0</v>
      </c>
      <c r="K46" s="31"/>
      <c r="L46" s="31"/>
      <c r="M46" s="31"/>
    </row>
    <row r="47" spans="1:13" s="39" customFormat="1" ht="18.75">
      <c r="A47" s="40"/>
      <c r="B47" s="6" t="s">
        <v>85</v>
      </c>
      <c r="C47" s="4" t="s">
        <v>1</v>
      </c>
      <c r="D47" s="4" t="s">
        <v>47</v>
      </c>
      <c r="E47" s="4" t="s">
        <v>81</v>
      </c>
      <c r="F47" s="4" t="s">
        <v>86</v>
      </c>
      <c r="G47" s="4"/>
      <c r="H47" s="7">
        <f t="shared" ref="H47:J47" si="13">H48</f>
        <v>125.7</v>
      </c>
      <c r="I47" s="7">
        <f t="shared" si="13"/>
        <v>125.7</v>
      </c>
      <c r="J47" s="43">
        <f t="shared" si="13"/>
        <v>125.7</v>
      </c>
      <c r="K47" s="38"/>
      <c r="L47" s="38"/>
      <c r="M47" s="38"/>
    </row>
    <row r="48" spans="1:13" s="32" customFormat="1" ht="36">
      <c r="A48" s="45"/>
      <c r="B48" s="58" t="s">
        <v>56</v>
      </c>
      <c r="C48" s="22" t="s">
        <v>1</v>
      </c>
      <c r="D48" s="22" t="s">
        <v>47</v>
      </c>
      <c r="E48" s="22" t="s">
        <v>81</v>
      </c>
      <c r="F48" s="22" t="s">
        <v>86</v>
      </c>
      <c r="G48" s="22" t="s">
        <v>19</v>
      </c>
      <c r="H48" s="48">
        <v>125.7</v>
      </c>
      <c r="I48" s="48">
        <v>125.7</v>
      </c>
      <c r="J48" s="117">
        <v>125.7</v>
      </c>
      <c r="K48" s="31"/>
      <c r="L48" s="31"/>
      <c r="M48" s="31"/>
    </row>
    <row r="49" spans="1:13" s="39" customFormat="1" ht="38.25" customHeight="1">
      <c r="A49" s="40"/>
      <c r="B49" s="24" t="s">
        <v>9</v>
      </c>
      <c r="C49" s="12" t="s">
        <v>1</v>
      </c>
      <c r="D49" s="12" t="s">
        <v>47</v>
      </c>
      <c r="E49" s="12" t="s">
        <v>81</v>
      </c>
      <c r="F49" s="12" t="s">
        <v>87</v>
      </c>
      <c r="G49" s="12"/>
      <c r="H49" s="23">
        <f t="shared" ref="H49:J49" si="14">H50</f>
        <v>7.5</v>
      </c>
      <c r="I49" s="59">
        <f t="shared" si="14"/>
        <v>7.5</v>
      </c>
      <c r="J49" s="132">
        <f t="shared" si="14"/>
        <v>7.5</v>
      </c>
      <c r="K49" s="38"/>
      <c r="L49" s="38"/>
      <c r="M49" s="38"/>
    </row>
    <row r="50" spans="1:13" s="32" customFormat="1" ht="36">
      <c r="A50" s="45"/>
      <c r="B50" s="46" t="s">
        <v>56</v>
      </c>
      <c r="C50" s="47" t="s">
        <v>1</v>
      </c>
      <c r="D50" s="47" t="s">
        <v>47</v>
      </c>
      <c r="E50" s="47" t="s">
        <v>81</v>
      </c>
      <c r="F50" s="47" t="s">
        <v>87</v>
      </c>
      <c r="G50" s="47" t="s">
        <v>19</v>
      </c>
      <c r="H50" s="48">
        <v>7.5</v>
      </c>
      <c r="I50" s="48">
        <v>7.5</v>
      </c>
      <c r="J50" s="117">
        <v>7.5</v>
      </c>
      <c r="K50" s="31"/>
      <c r="L50" s="31"/>
      <c r="M50" s="31"/>
    </row>
    <row r="51" spans="1:13" s="39" customFormat="1" ht="56.25">
      <c r="A51" s="40"/>
      <c r="B51" s="24" t="s">
        <v>10</v>
      </c>
      <c r="C51" s="12" t="s">
        <v>1</v>
      </c>
      <c r="D51" s="12" t="s">
        <v>47</v>
      </c>
      <c r="E51" s="12" t="s">
        <v>81</v>
      </c>
      <c r="F51" s="12" t="s">
        <v>88</v>
      </c>
      <c r="G51" s="12"/>
      <c r="H51" s="27">
        <f t="shared" ref="H51:J51" si="15">H52</f>
        <v>634.6</v>
      </c>
      <c r="I51" s="23">
        <f t="shared" si="15"/>
        <v>677.4</v>
      </c>
      <c r="J51" s="52">
        <f t="shared" si="15"/>
        <v>724.5</v>
      </c>
      <c r="K51" s="38"/>
      <c r="L51" s="38"/>
      <c r="M51" s="38"/>
    </row>
    <row r="52" spans="1:13" s="32" customFormat="1" ht="36">
      <c r="A52" s="45"/>
      <c r="B52" s="46" t="s">
        <v>56</v>
      </c>
      <c r="C52" s="47" t="s">
        <v>1</v>
      </c>
      <c r="D52" s="47" t="s">
        <v>47</v>
      </c>
      <c r="E52" s="47" t="s">
        <v>81</v>
      </c>
      <c r="F52" s="47" t="s">
        <v>88</v>
      </c>
      <c r="G52" s="47" t="s">
        <v>19</v>
      </c>
      <c r="H52" s="48">
        <v>634.6</v>
      </c>
      <c r="I52" s="48">
        <v>677.4</v>
      </c>
      <c r="J52" s="117">
        <v>724.5</v>
      </c>
      <c r="K52" s="31"/>
      <c r="L52" s="31"/>
      <c r="M52" s="31"/>
    </row>
    <row r="53" spans="1:13" s="39" customFormat="1" ht="37.5">
      <c r="A53" s="40"/>
      <c r="B53" s="24" t="s">
        <v>11</v>
      </c>
      <c r="C53" s="12" t="s">
        <v>1</v>
      </c>
      <c r="D53" s="12" t="s">
        <v>47</v>
      </c>
      <c r="E53" s="12" t="s">
        <v>81</v>
      </c>
      <c r="F53" s="12" t="s">
        <v>89</v>
      </c>
      <c r="G53" s="12"/>
      <c r="H53" s="27">
        <f t="shared" ref="H53:J53" si="16">H54</f>
        <v>179.7</v>
      </c>
      <c r="I53" s="23">
        <f t="shared" si="16"/>
        <v>179.7</v>
      </c>
      <c r="J53" s="52">
        <f t="shared" si="16"/>
        <v>179.7</v>
      </c>
      <c r="K53" s="38"/>
      <c r="L53" s="38"/>
      <c r="M53" s="38"/>
    </row>
    <row r="54" spans="1:13" s="32" customFormat="1" ht="36">
      <c r="A54" s="45"/>
      <c r="B54" s="46" t="s">
        <v>56</v>
      </c>
      <c r="C54" s="47" t="s">
        <v>1</v>
      </c>
      <c r="D54" s="47" t="s">
        <v>47</v>
      </c>
      <c r="E54" s="47" t="s">
        <v>81</v>
      </c>
      <c r="F54" s="47" t="s">
        <v>89</v>
      </c>
      <c r="G54" s="47" t="s">
        <v>19</v>
      </c>
      <c r="H54" s="48">
        <v>179.7</v>
      </c>
      <c r="I54" s="48">
        <v>179.7</v>
      </c>
      <c r="J54" s="117">
        <v>179.7</v>
      </c>
      <c r="K54" s="31"/>
      <c r="L54" s="31"/>
      <c r="M54" s="31"/>
    </row>
    <row r="55" spans="1:13" s="39" customFormat="1" ht="37.5">
      <c r="A55" s="40"/>
      <c r="B55" s="24" t="s">
        <v>90</v>
      </c>
      <c r="C55" s="12" t="s">
        <v>1</v>
      </c>
      <c r="D55" s="12" t="s">
        <v>47</v>
      </c>
      <c r="E55" s="12" t="s">
        <v>81</v>
      </c>
      <c r="F55" s="12" t="s">
        <v>91</v>
      </c>
      <c r="G55" s="12"/>
      <c r="H55" s="27">
        <f t="shared" ref="H55:J55" si="17">H56</f>
        <v>207.6</v>
      </c>
      <c r="I55" s="23">
        <f t="shared" si="17"/>
        <v>0</v>
      </c>
      <c r="J55" s="52">
        <f t="shared" si="17"/>
        <v>0</v>
      </c>
      <c r="K55" s="38"/>
      <c r="L55" s="38"/>
      <c r="M55" s="38"/>
    </row>
    <row r="56" spans="1:13" s="32" customFormat="1" ht="18.75">
      <c r="A56" s="45"/>
      <c r="B56" s="46" t="s">
        <v>71</v>
      </c>
      <c r="C56" s="47" t="s">
        <v>1</v>
      </c>
      <c r="D56" s="47" t="s">
        <v>47</v>
      </c>
      <c r="E56" s="47" t="s">
        <v>81</v>
      </c>
      <c r="F56" s="47" t="s">
        <v>91</v>
      </c>
      <c r="G56" s="47" t="s">
        <v>72</v>
      </c>
      <c r="H56" s="48">
        <v>207.6</v>
      </c>
      <c r="I56" s="48">
        <v>0</v>
      </c>
      <c r="J56" s="117">
        <v>0</v>
      </c>
      <c r="K56" s="31"/>
      <c r="L56" s="31"/>
      <c r="M56" s="31"/>
    </row>
    <row r="57" spans="1:13" s="39" customFormat="1" ht="37.5">
      <c r="A57" s="40"/>
      <c r="B57" s="24" t="s">
        <v>92</v>
      </c>
      <c r="C57" s="12" t="s">
        <v>1</v>
      </c>
      <c r="D57" s="12" t="s">
        <v>47</v>
      </c>
      <c r="E57" s="12" t="s">
        <v>81</v>
      </c>
      <c r="F57" s="12" t="s">
        <v>93</v>
      </c>
      <c r="G57" s="12"/>
      <c r="H57" s="27">
        <f t="shared" ref="H57:J57" si="18">H58</f>
        <v>172</v>
      </c>
      <c r="I57" s="23">
        <f t="shared" si="18"/>
        <v>0</v>
      </c>
      <c r="J57" s="52">
        <f t="shared" si="18"/>
        <v>0</v>
      </c>
      <c r="K57" s="38"/>
      <c r="L57" s="38"/>
      <c r="M57" s="38"/>
    </row>
    <row r="58" spans="1:13" s="32" customFormat="1" ht="18.75">
      <c r="A58" s="45"/>
      <c r="B58" s="49" t="s">
        <v>71</v>
      </c>
      <c r="C58" s="50" t="s">
        <v>1</v>
      </c>
      <c r="D58" s="50" t="s">
        <v>47</v>
      </c>
      <c r="E58" s="50" t="s">
        <v>81</v>
      </c>
      <c r="F58" s="50" t="s">
        <v>93</v>
      </c>
      <c r="G58" s="50" t="s">
        <v>72</v>
      </c>
      <c r="H58" s="53">
        <v>172</v>
      </c>
      <c r="I58" s="53">
        <v>0</v>
      </c>
      <c r="J58" s="54">
        <v>0</v>
      </c>
      <c r="K58" s="31"/>
      <c r="L58" s="31"/>
      <c r="M58" s="31"/>
    </row>
    <row r="59" spans="1:13" s="39" customFormat="1" ht="18.75">
      <c r="A59" s="60"/>
      <c r="B59" s="56" t="s">
        <v>94</v>
      </c>
      <c r="C59" s="4" t="s">
        <v>1</v>
      </c>
      <c r="D59" s="4" t="s">
        <v>95</v>
      </c>
      <c r="E59" s="4" t="s">
        <v>96</v>
      </c>
      <c r="F59" s="4"/>
      <c r="G59" s="4"/>
      <c r="H59" s="7">
        <f t="shared" ref="H59:J62" si="19">H60</f>
        <v>380.3</v>
      </c>
      <c r="I59" s="7">
        <f t="shared" si="19"/>
        <v>414.8</v>
      </c>
      <c r="J59" s="43">
        <f t="shared" si="19"/>
        <v>0</v>
      </c>
      <c r="K59" s="38"/>
      <c r="L59" s="38"/>
      <c r="M59" s="38"/>
    </row>
    <row r="60" spans="1:13" s="39" customFormat="1" ht="18.75">
      <c r="A60" s="40"/>
      <c r="B60" s="3" t="s">
        <v>97</v>
      </c>
      <c r="C60" s="2" t="s">
        <v>1</v>
      </c>
      <c r="D60" s="2" t="s">
        <v>95</v>
      </c>
      <c r="E60" s="2" t="s">
        <v>96</v>
      </c>
      <c r="F60" s="2"/>
      <c r="G60" s="2"/>
      <c r="H60" s="5">
        <f t="shared" si="19"/>
        <v>380.3</v>
      </c>
      <c r="I60" s="5">
        <f t="shared" si="19"/>
        <v>414.8</v>
      </c>
      <c r="J60" s="41">
        <f t="shared" si="19"/>
        <v>0</v>
      </c>
      <c r="K60" s="38"/>
      <c r="L60" s="38"/>
      <c r="M60" s="38"/>
    </row>
    <row r="61" spans="1:13" s="39" customFormat="1" ht="18.75">
      <c r="A61" s="40"/>
      <c r="B61" s="56" t="s">
        <v>65</v>
      </c>
      <c r="C61" s="4" t="s">
        <v>1</v>
      </c>
      <c r="D61" s="4" t="s">
        <v>95</v>
      </c>
      <c r="E61" s="4" t="s">
        <v>96</v>
      </c>
      <c r="F61" s="4" t="s">
        <v>75</v>
      </c>
      <c r="G61" s="4"/>
      <c r="H61" s="7">
        <f t="shared" si="19"/>
        <v>380.3</v>
      </c>
      <c r="I61" s="7">
        <f t="shared" si="19"/>
        <v>414.8</v>
      </c>
      <c r="J61" s="43">
        <f t="shared" si="19"/>
        <v>0</v>
      </c>
      <c r="K61" s="38"/>
      <c r="L61" s="38"/>
      <c r="M61" s="38"/>
    </row>
    <row r="62" spans="1:13" s="39" customFormat="1" ht="18.75">
      <c r="A62" s="60"/>
      <c r="B62" s="56" t="s">
        <v>67</v>
      </c>
      <c r="C62" s="4" t="s">
        <v>1</v>
      </c>
      <c r="D62" s="4" t="s">
        <v>95</v>
      </c>
      <c r="E62" s="4" t="s">
        <v>96</v>
      </c>
      <c r="F62" s="4" t="s">
        <v>68</v>
      </c>
      <c r="G62" s="4"/>
      <c r="H62" s="7">
        <f t="shared" si="19"/>
        <v>380.3</v>
      </c>
      <c r="I62" s="7">
        <f t="shared" si="19"/>
        <v>414.8</v>
      </c>
      <c r="J62" s="43">
        <f t="shared" si="19"/>
        <v>0</v>
      </c>
      <c r="K62" s="38"/>
      <c r="L62" s="38"/>
      <c r="M62" s="38"/>
    </row>
    <row r="63" spans="1:13" s="39" customFormat="1" ht="44.25" customHeight="1">
      <c r="A63" s="40"/>
      <c r="B63" s="24" t="s">
        <v>236</v>
      </c>
      <c r="C63" s="12" t="s">
        <v>1</v>
      </c>
      <c r="D63" s="12" t="s">
        <v>95</v>
      </c>
      <c r="E63" s="12" t="s">
        <v>96</v>
      </c>
      <c r="F63" s="12" t="s">
        <v>98</v>
      </c>
      <c r="G63" s="12"/>
      <c r="H63" s="27">
        <f t="shared" ref="H63:J63" si="20">H64+H65</f>
        <v>380.3</v>
      </c>
      <c r="I63" s="23">
        <f t="shared" si="20"/>
        <v>414.8</v>
      </c>
      <c r="J63" s="52">
        <f t="shared" si="20"/>
        <v>0</v>
      </c>
      <c r="K63" s="38"/>
      <c r="L63" s="38"/>
      <c r="M63" s="38"/>
    </row>
    <row r="64" spans="1:13" s="32" customFormat="1" ht="62.25" customHeight="1">
      <c r="A64" s="45"/>
      <c r="B64" s="49" t="s">
        <v>54</v>
      </c>
      <c r="C64" s="50" t="s">
        <v>1</v>
      </c>
      <c r="D64" s="50" t="s">
        <v>95</v>
      </c>
      <c r="E64" s="50" t="s">
        <v>96</v>
      </c>
      <c r="F64" s="50" t="s">
        <v>98</v>
      </c>
      <c r="G64" s="50" t="s">
        <v>55</v>
      </c>
      <c r="H64" s="48">
        <v>337.5</v>
      </c>
      <c r="I64" s="48">
        <v>350.6</v>
      </c>
      <c r="J64" s="117">
        <v>0</v>
      </c>
      <c r="K64" s="31"/>
      <c r="L64" s="31"/>
      <c r="M64" s="31"/>
    </row>
    <row r="65" spans="1:13" s="32" customFormat="1" ht="36">
      <c r="A65" s="45"/>
      <c r="B65" s="49" t="s">
        <v>56</v>
      </c>
      <c r="C65" s="50" t="s">
        <v>1</v>
      </c>
      <c r="D65" s="50" t="s">
        <v>95</v>
      </c>
      <c r="E65" s="50" t="s">
        <v>96</v>
      </c>
      <c r="F65" s="50" t="s">
        <v>98</v>
      </c>
      <c r="G65" s="50" t="s">
        <v>19</v>
      </c>
      <c r="H65" s="48">
        <v>42.8</v>
      </c>
      <c r="I65" s="48">
        <v>64.2</v>
      </c>
      <c r="J65" s="117">
        <v>0</v>
      </c>
      <c r="K65" s="31"/>
      <c r="L65" s="31"/>
      <c r="M65" s="31"/>
    </row>
    <row r="66" spans="1:13" s="39" customFormat="1" ht="23.25" customHeight="1">
      <c r="A66" s="40"/>
      <c r="B66" s="6" t="s">
        <v>99</v>
      </c>
      <c r="C66" s="4" t="s">
        <v>1</v>
      </c>
      <c r="D66" s="4" t="s">
        <v>96</v>
      </c>
      <c r="E66" s="4"/>
      <c r="F66" s="4" t="s">
        <v>45</v>
      </c>
      <c r="G66" s="4" t="s">
        <v>45</v>
      </c>
      <c r="H66" s="7">
        <f t="shared" ref="H66:J66" si="21">H67+H76</f>
        <v>2273.6999999999998</v>
      </c>
      <c r="I66" s="7">
        <f t="shared" si="21"/>
        <v>77.400000000000006</v>
      </c>
      <c r="J66" s="43">
        <f t="shared" si="21"/>
        <v>0</v>
      </c>
      <c r="K66" s="38"/>
      <c r="L66" s="38"/>
      <c r="M66" s="38"/>
    </row>
    <row r="67" spans="1:13" s="39" customFormat="1" ht="18.75" customHeight="1">
      <c r="A67" s="40"/>
      <c r="B67" s="19" t="s">
        <v>237</v>
      </c>
      <c r="C67" s="2" t="s">
        <v>1</v>
      </c>
      <c r="D67" s="10" t="s">
        <v>96</v>
      </c>
      <c r="E67" s="10" t="s">
        <v>122</v>
      </c>
      <c r="F67" s="10"/>
      <c r="G67" s="10"/>
      <c r="H67" s="11">
        <f>H68</f>
        <v>1392.1999999999998</v>
      </c>
      <c r="I67" s="11">
        <f t="shared" ref="I67:J67" si="22">I68</f>
        <v>0</v>
      </c>
      <c r="J67" s="44">
        <f t="shared" si="22"/>
        <v>0</v>
      </c>
      <c r="K67" s="38"/>
      <c r="L67" s="38"/>
      <c r="M67" s="38"/>
    </row>
    <row r="68" spans="1:13" s="39" customFormat="1" ht="75">
      <c r="A68" s="40"/>
      <c r="B68" s="6" t="s">
        <v>272</v>
      </c>
      <c r="C68" s="4" t="s">
        <v>1</v>
      </c>
      <c r="D68" s="4" t="s">
        <v>96</v>
      </c>
      <c r="E68" s="4" t="s">
        <v>122</v>
      </c>
      <c r="F68" s="4" t="s">
        <v>158</v>
      </c>
      <c r="G68" s="10"/>
      <c r="H68" s="11">
        <f>H69</f>
        <v>1392.1999999999998</v>
      </c>
      <c r="I68" s="11">
        <f>I69</f>
        <v>0</v>
      </c>
      <c r="J68" s="44">
        <f>J69</f>
        <v>0</v>
      </c>
      <c r="K68" s="38"/>
      <c r="L68" s="38"/>
      <c r="M68" s="38"/>
    </row>
    <row r="69" spans="1:13" s="39" customFormat="1" ht="18.75">
      <c r="A69" s="40"/>
      <c r="B69" s="6" t="s">
        <v>103</v>
      </c>
      <c r="C69" s="4" t="s">
        <v>1</v>
      </c>
      <c r="D69" s="4" t="s">
        <v>96</v>
      </c>
      <c r="E69" s="4" t="s">
        <v>122</v>
      </c>
      <c r="F69" s="4" t="s">
        <v>159</v>
      </c>
      <c r="G69" s="10"/>
      <c r="H69" s="11">
        <f>H70+H73</f>
        <v>1392.1999999999998</v>
      </c>
      <c r="I69" s="11">
        <f t="shared" ref="I69:J69" si="23">I70+I73</f>
        <v>0</v>
      </c>
      <c r="J69" s="44">
        <f t="shared" si="23"/>
        <v>0</v>
      </c>
      <c r="K69" s="38"/>
      <c r="L69" s="38"/>
      <c r="M69" s="38"/>
    </row>
    <row r="70" spans="1:13" s="39" customFormat="1" ht="37.5">
      <c r="A70" s="40"/>
      <c r="B70" s="6" t="s">
        <v>246</v>
      </c>
      <c r="C70" s="4" t="s">
        <v>1</v>
      </c>
      <c r="D70" s="4" t="s">
        <v>96</v>
      </c>
      <c r="E70" s="4" t="s">
        <v>122</v>
      </c>
      <c r="F70" s="4" t="s">
        <v>261</v>
      </c>
      <c r="G70" s="4"/>
      <c r="H70" s="7">
        <f t="shared" ref="H70:J74" si="24">H71</f>
        <v>738.4</v>
      </c>
      <c r="I70" s="7">
        <f t="shared" si="24"/>
        <v>0</v>
      </c>
      <c r="J70" s="43">
        <f t="shared" si="24"/>
        <v>0</v>
      </c>
      <c r="K70" s="38"/>
      <c r="L70" s="38"/>
      <c r="M70" s="38"/>
    </row>
    <row r="71" spans="1:13" ht="56.25">
      <c r="A71" s="61"/>
      <c r="B71" s="111" t="s">
        <v>245</v>
      </c>
      <c r="C71" s="12" t="s">
        <v>1</v>
      </c>
      <c r="D71" s="12" t="s">
        <v>96</v>
      </c>
      <c r="E71" s="12" t="s">
        <v>122</v>
      </c>
      <c r="F71" s="17" t="s">
        <v>262</v>
      </c>
      <c r="G71" s="17"/>
      <c r="H71" s="23">
        <f>H72</f>
        <v>738.4</v>
      </c>
      <c r="I71" s="23">
        <f t="shared" si="24"/>
        <v>0</v>
      </c>
      <c r="J71" s="52">
        <f t="shared" si="24"/>
        <v>0</v>
      </c>
      <c r="K71" s="38"/>
      <c r="L71" s="38"/>
      <c r="M71" s="38"/>
    </row>
    <row r="72" spans="1:13" s="63" customFormat="1" ht="36">
      <c r="A72" s="62"/>
      <c r="B72" s="49" t="s">
        <v>56</v>
      </c>
      <c r="C72" s="50" t="s">
        <v>1</v>
      </c>
      <c r="D72" s="50" t="s">
        <v>96</v>
      </c>
      <c r="E72" s="50" t="s">
        <v>122</v>
      </c>
      <c r="F72" s="15" t="s">
        <v>262</v>
      </c>
      <c r="G72" s="15" t="s">
        <v>19</v>
      </c>
      <c r="H72" s="48">
        <v>738.4</v>
      </c>
      <c r="I72" s="48">
        <v>0</v>
      </c>
      <c r="J72" s="117">
        <v>0</v>
      </c>
      <c r="K72" s="31"/>
      <c r="L72" s="31"/>
      <c r="M72" s="31"/>
    </row>
    <row r="73" spans="1:13" s="39" customFormat="1" ht="37.5">
      <c r="A73" s="40"/>
      <c r="B73" s="6" t="s">
        <v>247</v>
      </c>
      <c r="C73" s="4" t="s">
        <v>1</v>
      </c>
      <c r="D73" s="4" t="s">
        <v>96</v>
      </c>
      <c r="E73" s="4" t="s">
        <v>122</v>
      </c>
      <c r="F73" s="4" t="s">
        <v>255</v>
      </c>
      <c r="G73" s="4"/>
      <c r="H73" s="7">
        <f>H74</f>
        <v>653.79999999999995</v>
      </c>
      <c r="I73" s="7">
        <f t="shared" si="24"/>
        <v>0</v>
      </c>
      <c r="J73" s="43">
        <f t="shared" si="24"/>
        <v>0</v>
      </c>
      <c r="K73" s="38"/>
      <c r="L73" s="38"/>
      <c r="M73" s="38"/>
    </row>
    <row r="74" spans="1:13" ht="56.25">
      <c r="A74" s="61"/>
      <c r="B74" s="111" t="s">
        <v>245</v>
      </c>
      <c r="C74" s="12" t="s">
        <v>1</v>
      </c>
      <c r="D74" s="12" t="s">
        <v>96</v>
      </c>
      <c r="E74" s="12" t="s">
        <v>122</v>
      </c>
      <c r="F74" s="17" t="s">
        <v>255</v>
      </c>
      <c r="G74" s="17"/>
      <c r="H74" s="23">
        <f t="shared" si="24"/>
        <v>653.79999999999995</v>
      </c>
      <c r="I74" s="23">
        <f t="shared" si="24"/>
        <v>0</v>
      </c>
      <c r="J74" s="52">
        <f t="shared" si="24"/>
        <v>0</v>
      </c>
      <c r="K74" s="38"/>
      <c r="L74" s="38"/>
      <c r="M74" s="38"/>
    </row>
    <row r="75" spans="1:13" s="63" customFormat="1" ht="36">
      <c r="A75" s="62"/>
      <c r="B75" s="49" t="s">
        <v>56</v>
      </c>
      <c r="C75" s="50" t="s">
        <v>1</v>
      </c>
      <c r="D75" s="50" t="s">
        <v>96</v>
      </c>
      <c r="E75" s="50" t="s">
        <v>122</v>
      </c>
      <c r="F75" s="15" t="s">
        <v>255</v>
      </c>
      <c r="G75" s="15" t="s">
        <v>19</v>
      </c>
      <c r="H75" s="48">
        <v>653.79999999999995</v>
      </c>
      <c r="I75" s="48">
        <v>0</v>
      </c>
      <c r="J75" s="117">
        <v>0</v>
      </c>
      <c r="K75" s="31"/>
      <c r="L75" s="31"/>
      <c r="M75" s="31"/>
    </row>
    <row r="76" spans="1:13" s="39" customFormat="1" ht="37.15" customHeight="1">
      <c r="A76" s="40"/>
      <c r="B76" s="6" t="s">
        <v>100</v>
      </c>
      <c r="C76" s="4" t="s">
        <v>1</v>
      </c>
      <c r="D76" s="4" t="s">
        <v>96</v>
      </c>
      <c r="E76" s="4" t="s">
        <v>42</v>
      </c>
      <c r="F76" s="4"/>
      <c r="G76" s="4"/>
      <c r="H76" s="7">
        <f>H77+H89+H94</f>
        <v>881.5</v>
      </c>
      <c r="I76" s="7">
        <f>I77+I89</f>
        <v>77.400000000000006</v>
      </c>
      <c r="J76" s="43">
        <f>J77+J89</f>
        <v>0</v>
      </c>
      <c r="K76" s="38"/>
      <c r="L76" s="38"/>
      <c r="M76" s="38"/>
    </row>
    <row r="77" spans="1:13" s="39" customFormat="1" ht="75">
      <c r="A77" s="40"/>
      <c r="B77" s="6" t="s">
        <v>101</v>
      </c>
      <c r="C77" s="2" t="s">
        <v>1</v>
      </c>
      <c r="D77" s="4" t="s">
        <v>96</v>
      </c>
      <c r="E77" s="4" t="s">
        <v>42</v>
      </c>
      <c r="F77" s="4" t="s">
        <v>102</v>
      </c>
      <c r="G77" s="4"/>
      <c r="H77" s="7">
        <f t="shared" ref="H77:J77" si="25">H78+H84</f>
        <v>77.400000000000006</v>
      </c>
      <c r="I77" s="7">
        <f t="shared" ref="I77" si="26">I78+I84</f>
        <v>77.400000000000006</v>
      </c>
      <c r="J77" s="43">
        <f t="shared" si="25"/>
        <v>0</v>
      </c>
      <c r="K77" s="38"/>
      <c r="L77" s="38"/>
      <c r="M77" s="38"/>
    </row>
    <row r="78" spans="1:13" s="39" customFormat="1" ht="18.75">
      <c r="A78" s="40"/>
      <c r="B78" s="6" t="s">
        <v>103</v>
      </c>
      <c r="C78" s="2" t="s">
        <v>1</v>
      </c>
      <c r="D78" s="4" t="s">
        <v>96</v>
      </c>
      <c r="E78" s="4" t="s">
        <v>42</v>
      </c>
      <c r="F78" s="4" t="s">
        <v>104</v>
      </c>
      <c r="G78" s="4"/>
      <c r="H78" s="7">
        <f t="shared" ref="H78:J79" si="27">H79</f>
        <v>0</v>
      </c>
      <c r="I78" s="7">
        <f t="shared" si="27"/>
        <v>0</v>
      </c>
      <c r="J78" s="43">
        <f t="shared" si="27"/>
        <v>0</v>
      </c>
      <c r="K78" s="38"/>
      <c r="L78" s="38"/>
      <c r="M78" s="38"/>
    </row>
    <row r="79" spans="1:13" s="92" customFormat="1" ht="37.5" hidden="1">
      <c r="A79" s="90"/>
      <c r="B79" s="6" t="s">
        <v>105</v>
      </c>
      <c r="C79" s="2" t="s">
        <v>1</v>
      </c>
      <c r="D79" s="4" t="s">
        <v>96</v>
      </c>
      <c r="E79" s="4" t="s">
        <v>42</v>
      </c>
      <c r="F79" s="4" t="s">
        <v>106</v>
      </c>
      <c r="G79" s="4"/>
      <c r="H79" s="7">
        <f>H80+H82</f>
        <v>0</v>
      </c>
      <c r="I79" s="7">
        <f t="shared" si="27"/>
        <v>0</v>
      </c>
      <c r="J79" s="43">
        <f t="shared" si="27"/>
        <v>0</v>
      </c>
      <c r="K79" s="91"/>
      <c r="L79" s="91"/>
      <c r="M79" s="91"/>
    </row>
    <row r="80" spans="1:13" s="92" customFormat="1" ht="37.5" hidden="1">
      <c r="A80" s="90"/>
      <c r="B80" s="9" t="s">
        <v>0</v>
      </c>
      <c r="C80" s="10" t="s">
        <v>1</v>
      </c>
      <c r="D80" s="8" t="s">
        <v>96</v>
      </c>
      <c r="E80" s="8" t="s">
        <v>42</v>
      </c>
      <c r="F80" s="8" t="s">
        <v>107</v>
      </c>
      <c r="G80" s="8"/>
      <c r="H80" s="20">
        <f t="shared" ref="H80:J82" si="28">H81</f>
        <v>0</v>
      </c>
      <c r="I80" s="11">
        <f t="shared" si="28"/>
        <v>0</v>
      </c>
      <c r="J80" s="44">
        <f t="shared" si="28"/>
        <v>0</v>
      </c>
      <c r="K80" s="91"/>
      <c r="L80" s="91"/>
      <c r="M80" s="91"/>
    </row>
    <row r="81" spans="1:13" s="89" customFormat="1" ht="36" hidden="1">
      <c r="A81" s="87"/>
      <c r="B81" s="46" t="s">
        <v>56</v>
      </c>
      <c r="C81" s="47" t="s">
        <v>1</v>
      </c>
      <c r="D81" s="47" t="s">
        <v>96</v>
      </c>
      <c r="E81" s="47" t="s">
        <v>42</v>
      </c>
      <c r="F81" s="47" t="s">
        <v>107</v>
      </c>
      <c r="G81" s="47" t="s">
        <v>19</v>
      </c>
      <c r="H81" s="48">
        <v>0</v>
      </c>
      <c r="I81" s="48">
        <v>0</v>
      </c>
      <c r="J81" s="117">
        <v>0</v>
      </c>
      <c r="K81" s="88"/>
      <c r="L81" s="88"/>
      <c r="M81" s="88"/>
    </row>
    <row r="82" spans="1:13" s="89" customFormat="1" ht="37.5" hidden="1">
      <c r="A82" s="87"/>
      <c r="B82" s="9" t="s">
        <v>108</v>
      </c>
      <c r="C82" s="10" t="s">
        <v>1</v>
      </c>
      <c r="D82" s="8" t="s">
        <v>96</v>
      </c>
      <c r="E82" s="8" t="s">
        <v>42</v>
      </c>
      <c r="F82" s="8" t="s">
        <v>109</v>
      </c>
      <c r="G82" s="8"/>
      <c r="H82" s="20">
        <f t="shared" si="28"/>
        <v>0</v>
      </c>
      <c r="I82" s="11">
        <f t="shared" si="28"/>
        <v>0</v>
      </c>
      <c r="J82" s="44">
        <f t="shared" si="28"/>
        <v>0</v>
      </c>
      <c r="K82" s="88"/>
      <c r="L82" s="88"/>
      <c r="M82" s="88"/>
    </row>
    <row r="83" spans="1:13" s="89" customFormat="1" ht="36" hidden="1">
      <c r="A83" s="87"/>
      <c r="B83" s="46" t="s">
        <v>56</v>
      </c>
      <c r="C83" s="47" t="s">
        <v>1</v>
      </c>
      <c r="D83" s="47" t="s">
        <v>96</v>
      </c>
      <c r="E83" s="47" t="s">
        <v>42</v>
      </c>
      <c r="F83" s="47" t="s">
        <v>109</v>
      </c>
      <c r="G83" s="47" t="s">
        <v>19</v>
      </c>
      <c r="H83" s="48">
        <v>0</v>
      </c>
      <c r="I83" s="48">
        <v>0</v>
      </c>
      <c r="J83" s="117">
        <v>0</v>
      </c>
      <c r="K83" s="88"/>
      <c r="L83" s="88"/>
      <c r="M83" s="88"/>
    </row>
    <row r="84" spans="1:13" s="39" customFormat="1" ht="37.5">
      <c r="A84" s="40"/>
      <c r="B84" s="3" t="s">
        <v>110</v>
      </c>
      <c r="C84" s="2" t="s">
        <v>1</v>
      </c>
      <c r="D84" s="2" t="s">
        <v>96</v>
      </c>
      <c r="E84" s="2" t="s">
        <v>42</v>
      </c>
      <c r="F84" s="2" t="s">
        <v>111</v>
      </c>
      <c r="G84" s="2"/>
      <c r="H84" s="5">
        <f>H85+H87</f>
        <v>77.400000000000006</v>
      </c>
      <c r="I84" s="5">
        <f>I85+I87</f>
        <v>77.400000000000006</v>
      </c>
      <c r="J84" s="41">
        <f t="shared" ref="J84" si="29">J85</f>
        <v>0</v>
      </c>
      <c r="K84" s="38"/>
      <c r="L84" s="38"/>
      <c r="M84" s="38"/>
    </row>
    <row r="85" spans="1:13" s="92" customFormat="1" ht="37.5" hidden="1">
      <c r="A85" s="90"/>
      <c r="B85" s="19" t="s">
        <v>12</v>
      </c>
      <c r="C85" s="10" t="s">
        <v>1</v>
      </c>
      <c r="D85" s="8" t="s">
        <v>96</v>
      </c>
      <c r="E85" s="8" t="s">
        <v>42</v>
      </c>
      <c r="F85" s="8" t="s">
        <v>112</v>
      </c>
      <c r="G85" s="8"/>
      <c r="H85" s="20">
        <f t="shared" ref="H85:J85" si="30">H86</f>
        <v>0</v>
      </c>
      <c r="I85" s="20">
        <f t="shared" si="30"/>
        <v>0</v>
      </c>
      <c r="J85" s="64">
        <f t="shared" si="30"/>
        <v>0</v>
      </c>
      <c r="K85" s="91"/>
      <c r="L85" s="91"/>
      <c r="M85" s="91"/>
    </row>
    <row r="86" spans="1:13" s="89" customFormat="1" ht="36" hidden="1">
      <c r="A86" s="87"/>
      <c r="B86" s="46" t="s">
        <v>56</v>
      </c>
      <c r="C86" s="47" t="s">
        <v>1</v>
      </c>
      <c r="D86" s="47" t="s">
        <v>96</v>
      </c>
      <c r="E86" s="47" t="s">
        <v>42</v>
      </c>
      <c r="F86" s="47" t="s">
        <v>112</v>
      </c>
      <c r="G86" s="47" t="s">
        <v>19</v>
      </c>
      <c r="H86" s="48">
        <v>0</v>
      </c>
      <c r="I86" s="48">
        <v>0</v>
      </c>
      <c r="J86" s="117">
        <v>0</v>
      </c>
      <c r="K86" s="88"/>
      <c r="L86" s="88"/>
      <c r="M86" s="88"/>
    </row>
    <row r="87" spans="1:13" s="32" customFormat="1" ht="56.25">
      <c r="A87" s="45"/>
      <c r="B87" s="65" t="s">
        <v>20</v>
      </c>
      <c r="C87" s="66" t="s">
        <v>1</v>
      </c>
      <c r="D87" s="67" t="s">
        <v>96</v>
      </c>
      <c r="E87" s="66" t="s">
        <v>42</v>
      </c>
      <c r="F87" s="66" t="s">
        <v>113</v>
      </c>
      <c r="G87" s="68"/>
      <c r="H87" s="69">
        <f t="shared" ref="H87:J87" si="31">H88</f>
        <v>77.400000000000006</v>
      </c>
      <c r="I87" s="69">
        <f t="shared" si="31"/>
        <v>77.400000000000006</v>
      </c>
      <c r="J87" s="133">
        <f t="shared" si="31"/>
        <v>0</v>
      </c>
      <c r="K87" s="31"/>
      <c r="L87" s="31"/>
      <c r="M87" s="31"/>
    </row>
    <row r="88" spans="1:13" s="32" customFormat="1" ht="18.75">
      <c r="A88" s="45"/>
      <c r="B88" s="70" t="s">
        <v>71</v>
      </c>
      <c r="C88" s="71" t="s">
        <v>1</v>
      </c>
      <c r="D88" s="72" t="s">
        <v>96</v>
      </c>
      <c r="E88" s="72" t="s">
        <v>42</v>
      </c>
      <c r="F88" s="72" t="s">
        <v>113</v>
      </c>
      <c r="G88" s="72" t="s">
        <v>72</v>
      </c>
      <c r="H88" s="48">
        <v>77.400000000000006</v>
      </c>
      <c r="I88" s="48">
        <v>77.400000000000006</v>
      </c>
      <c r="J88" s="117">
        <v>0</v>
      </c>
      <c r="K88" s="31"/>
      <c r="L88" s="31"/>
      <c r="M88" s="31"/>
    </row>
    <row r="89" spans="1:13" s="39" customFormat="1" ht="75">
      <c r="A89" s="40"/>
      <c r="B89" s="56" t="s">
        <v>114</v>
      </c>
      <c r="C89" s="4" t="s">
        <v>1</v>
      </c>
      <c r="D89" s="4" t="s">
        <v>96</v>
      </c>
      <c r="E89" s="4" t="s">
        <v>42</v>
      </c>
      <c r="F89" s="4" t="s">
        <v>115</v>
      </c>
      <c r="G89" s="4"/>
      <c r="H89" s="7">
        <f t="shared" ref="H89:J92" si="32">H90</f>
        <v>10</v>
      </c>
      <c r="I89" s="7">
        <f t="shared" si="32"/>
        <v>0</v>
      </c>
      <c r="J89" s="43">
        <f t="shared" si="32"/>
        <v>0</v>
      </c>
      <c r="K89" s="38"/>
      <c r="L89" s="38"/>
      <c r="M89" s="38"/>
    </row>
    <row r="90" spans="1:13" s="39" customFormat="1" ht="18.75">
      <c r="A90" s="40"/>
      <c r="B90" s="6" t="s">
        <v>103</v>
      </c>
      <c r="C90" s="2" t="s">
        <v>1</v>
      </c>
      <c r="D90" s="4" t="s">
        <v>96</v>
      </c>
      <c r="E90" s="4" t="s">
        <v>42</v>
      </c>
      <c r="F90" s="4" t="s">
        <v>116</v>
      </c>
      <c r="G90" s="4"/>
      <c r="H90" s="7">
        <f t="shared" si="32"/>
        <v>10</v>
      </c>
      <c r="I90" s="7">
        <f t="shared" si="32"/>
        <v>0</v>
      </c>
      <c r="J90" s="43">
        <f t="shared" si="32"/>
        <v>0</v>
      </c>
      <c r="K90" s="38"/>
      <c r="L90" s="38"/>
      <c r="M90" s="38"/>
    </row>
    <row r="91" spans="1:13" s="39" customFormat="1" ht="56.25">
      <c r="A91" s="40"/>
      <c r="B91" s="6" t="s">
        <v>117</v>
      </c>
      <c r="C91" s="4" t="s">
        <v>1</v>
      </c>
      <c r="D91" s="4" t="s">
        <v>96</v>
      </c>
      <c r="E91" s="4" t="s">
        <v>42</v>
      </c>
      <c r="F91" s="4" t="s">
        <v>118</v>
      </c>
      <c r="G91" s="4"/>
      <c r="H91" s="7">
        <f t="shared" si="32"/>
        <v>10</v>
      </c>
      <c r="I91" s="7">
        <f t="shared" si="32"/>
        <v>0</v>
      </c>
      <c r="J91" s="43">
        <f t="shared" si="32"/>
        <v>0</v>
      </c>
      <c r="K91" s="38"/>
      <c r="L91" s="38"/>
      <c r="M91" s="38"/>
    </row>
    <row r="92" spans="1:13" s="39" customFormat="1" ht="37.5">
      <c r="A92" s="40"/>
      <c r="B92" s="9" t="s">
        <v>13</v>
      </c>
      <c r="C92" s="10" t="s">
        <v>1</v>
      </c>
      <c r="D92" s="8" t="s">
        <v>96</v>
      </c>
      <c r="E92" s="8" t="s">
        <v>42</v>
      </c>
      <c r="F92" s="8" t="s">
        <v>119</v>
      </c>
      <c r="G92" s="8"/>
      <c r="H92" s="20">
        <f t="shared" si="32"/>
        <v>10</v>
      </c>
      <c r="I92" s="11">
        <f t="shared" si="32"/>
        <v>0</v>
      </c>
      <c r="J92" s="44">
        <f t="shared" si="32"/>
        <v>0</v>
      </c>
      <c r="K92" s="38"/>
      <c r="L92" s="38"/>
      <c r="M92" s="38"/>
    </row>
    <row r="93" spans="1:13" s="39" customFormat="1" ht="36">
      <c r="A93" s="40"/>
      <c r="B93" s="49" t="s">
        <v>56</v>
      </c>
      <c r="C93" s="50" t="s">
        <v>1</v>
      </c>
      <c r="D93" s="50" t="s">
        <v>96</v>
      </c>
      <c r="E93" s="50" t="s">
        <v>42</v>
      </c>
      <c r="F93" s="50" t="s">
        <v>119</v>
      </c>
      <c r="G93" s="50" t="s">
        <v>19</v>
      </c>
      <c r="H93" s="48">
        <v>10</v>
      </c>
      <c r="I93" s="48">
        <v>0</v>
      </c>
      <c r="J93" s="117">
        <v>0</v>
      </c>
      <c r="K93" s="38"/>
      <c r="L93" s="38"/>
      <c r="M93" s="38"/>
    </row>
    <row r="94" spans="1:13" s="39" customFormat="1" ht="18.75">
      <c r="A94" s="40"/>
      <c r="B94" s="6" t="s">
        <v>65</v>
      </c>
      <c r="C94" s="4" t="s">
        <v>1</v>
      </c>
      <c r="D94" s="4" t="s">
        <v>96</v>
      </c>
      <c r="E94" s="4" t="s">
        <v>42</v>
      </c>
      <c r="F94" s="4" t="s">
        <v>75</v>
      </c>
      <c r="G94" s="4"/>
      <c r="H94" s="7">
        <f>H95</f>
        <v>794.1</v>
      </c>
      <c r="I94" s="7">
        <f>I95</f>
        <v>0</v>
      </c>
      <c r="J94" s="43">
        <f t="shared" ref="J94:J96" si="33">J95</f>
        <v>0</v>
      </c>
      <c r="K94" s="38"/>
      <c r="L94" s="38"/>
      <c r="M94" s="38"/>
    </row>
    <row r="95" spans="1:13" s="39" customFormat="1" ht="18.75">
      <c r="A95" s="40"/>
      <c r="B95" s="6" t="s">
        <v>67</v>
      </c>
      <c r="C95" s="4" t="s">
        <v>1</v>
      </c>
      <c r="D95" s="4" t="s">
        <v>96</v>
      </c>
      <c r="E95" s="4" t="s">
        <v>42</v>
      </c>
      <c r="F95" s="4" t="s">
        <v>68</v>
      </c>
      <c r="G95" s="4"/>
      <c r="H95" s="7">
        <f>H96</f>
        <v>794.1</v>
      </c>
      <c r="I95" s="7">
        <f t="shared" ref="I95:I96" si="34">I96</f>
        <v>0</v>
      </c>
      <c r="J95" s="43">
        <f t="shared" si="33"/>
        <v>0</v>
      </c>
      <c r="K95" s="38"/>
      <c r="L95" s="38"/>
      <c r="M95" s="38"/>
    </row>
    <row r="96" spans="1:13" s="39" customFormat="1" ht="78" customHeight="1">
      <c r="A96" s="40"/>
      <c r="B96" s="65" t="s">
        <v>265</v>
      </c>
      <c r="C96" s="4" t="s">
        <v>1</v>
      </c>
      <c r="D96" s="4" t="s">
        <v>96</v>
      </c>
      <c r="E96" s="4" t="s">
        <v>42</v>
      </c>
      <c r="F96" s="4" t="s">
        <v>263</v>
      </c>
      <c r="G96" s="4"/>
      <c r="H96" s="7">
        <f>H97</f>
        <v>794.1</v>
      </c>
      <c r="I96" s="7">
        <f t="shared" si="34"/>
        <v>0</v>
      </c>
      <c r="J96" s="43">
        <f t="shared" si="33"/>
        <v>0</v>
      </c>
      <c r="K96" s="38"/>
      <c r="L96" s="38"/>
      <c r="M96" s="38"/>
    </row>
    <row r="97" spans="1:13" s="39" customFormat="1" ht="18">
      <c r="A97" s="40"/>
      <c r="B97" s="70" t="s">
        <v>71</v>
      </c>
      <c r="C97" s="15" t="s">
        <v>1</v>
      </c>
      <c r="D97" s="15" t="s">
        <v>96</v>
      </c>
      <c r="E97" s="15" t="s">
        <v>42</v>
      </c>
      <c r="F97" s="16" t="s">
        <v>264</v>
      </c>
      <c r="G97" s="15" t="s">
        <v>72</v>
      </c>
      <c r="H97" s="48">
        <v>794.1</v>
      </c>
      <c r="I97" s="48">
        <v>0</v>
      </c>
      <c r="J97" s="117">
        <v>0</v>
      </c>
      <c r="K97" s="38"/>
      <c r="L97" s="38"/>
      <c r="M97" s="38"/>
    </row>
    <row r="98" spans="1:13" s="39" customFormat="1" ht="18.75">
      <c r="A98" s="40"/>
      <c r="B98" s="6" t="s">
        <v>120</v>
      </c>
      <c r="C98" s="4" t="s">
        <v>1</v>
      </c>
      <c r="D98" s="4" t="s">
        <v>48</v>
      </c>
      <c r="E98" s="4"/>
      <c r="F98" s="4"/>
      <c r="G98" s="4"/>
      <c r="H98" s="7">
        <f>H127+H132+H99</f>
        <v>28922.500000000004</v>
      </c>
      <c r="I98" s="7">
        <f>I127+I132+I99</f>
        <v>8110.4</v>
      </c>
      <c r="J98" s="43">
        <f>J127+J132+J99</f>
        <v>12298.7</v>
      </c>
      <c r="K98" s="38"/>
      <c r="L98" s="38"/>
      <c r="M98" s="38"/>
    </row>
    <row r="99" spans="1:13" s="39" customFormat="1" ht="18.75">
      <c r="A99" s="40"/>
      <c r="B99" s="3" t="s">
        <v>121</v>
      </c>
      <c r="C99" s="2" t="s">
        <v>1</v>
      </c>
      <c r="D99" s="17" t="s">
        <v>48</v>
      </c>
      <c r="E99" s="17" t="s">
        <v>122</v>
      </c>
      <c r="F99" s="17"/>
      <c r="G99" s="17"/>
      <c r="H99" s="23">
        <f>H100+H105+H120</f>
        <v>28388.500000000004</v>
      </c>
      <c r="I99" s="23">
        <f>I100+I105+I120</f>
        <v>7906.4</v>
      </c>
      <c r="J99" s="52">
        <f>J100+J105+J120</f>
        <v>12094.7</v>
      </c>
      <c r="K99" s="38"/>
      <c r="L99" s="38"/>
      <c r="M99" s="38"/>
    </row>
    <row r="100" spans="1:13" s="39" customFormat="1" ht="75">
      <c r="A100" s="40"/>
      <c r="B100" s="6" t="s">
        <v>244</v>
      </c>
      <c r="C100" s="4" t="s">
        <v>1</v>
      </c>
      <c r="D100" s="4" t="s">
        <v>48</v>
      </c>
      <c r="E100" s="4" t="s">
        <v>122</v>
      </c>
      <c r="F100" s="4" t="s">
        <v>158</v>
      </c>
      <c r="G100" s="10"/>
      <c r="H100" s="20">
        <f t="shared" ref="H100:J103" si="35">H101</f>
        <v>2155.1999999999998</v>
      </c>
      <c r="I100" s="20">
        <f t="shared" si="35"/>
        <v>0</v>
      </c>
      <c r="J100" s="64">
        <f t="shared" si="35"/>
        <v>0</v>
      </c>
      <c r="K100" s="38"/>
      <c r="L100" s="38"/>
      <c r="M100" s="38"/>
    </row>
    <row r="101" spans="1:13" s="39" customFormat="1" ht="18.75">
      <c r="A101" s="40"/>
      <c r="B101" s="6" t="s">
        <v>103</v>
      </c>
      <c r="C101" s="4" t="s">
        <v>1</v>
      </c>
      <c r="D101" s="4" t="s">
        <v>48</v>
      </c>
      <c r="E101" s="4" t="s">
        <v>122</v>
      </c>
      <c r="F101" s="4" t="s">
        <v>159</v>
      </c>
      <c r="G101" s="10"/>
      <c r="H101" s="20">
        <f t="shared" si="35"/>
        <v>2155.1999999999998</v>
      </c>
      <c r="I101" s="20">
        <f t="shared" si="35"/>
        <v>0</v>
      </c>
      <c r="J101" s="64">
        <f t="shared" si="35"/>
        <v>0</v>
      </c>
      <c r="K101" s="38"/>
      <c r="L101" s="38"/>
      <c r="M101" s="38"/>
    </row>
    <row r="102" spans="1:13" s="39" customFormat="1" ht="37.5">
      <c r="A102" s="40"/>
      <c r="B102" s="6" t="s">
        <v>247</v>
      </c>
      <c r="C102" s="4" t="s">
        <v>1</v>
      </c>
      <c r="D102" s="4" t="s">
        <v>48</v>
      </c>
      <c r="E102" s="4" t="s">
        <v>122</v>
      </c>
      <c r="F102" s="4" t="s">
        <v>254</v>
      </c>
      <c r="G102" s="4"/>
      <c r="H102" s="7">
        <f t="shared" si="35"/>
        <v>2155.1999999999998</v>
      </c>
      <c r="I102" s="7">
        <f t="shared" si="35"/>
        <v>0</v>
      </c>
      <c r="J102" s="43">
        <f t="shared" si="35"/>
        <v>0</v>
      </c>
      <c r="K102" s="38"/>
      <c r="L102" s="38"/>
      <c r="M102" s="38"/>
    </row>
    <row r="103" spans="1:13" s="39" customFormat="1" ht="63" customHeight="1">
      <c r="A103" s="40"/>
      <c r="B103" s="73" t="s">
        <v>245</v>
      </c>
      <c r="C103" s="21" t="s">
        <v>1</v>
      </c>
      <c r="D103" s="74" t="s">
        <v>48</v>
      </c>
      <c r="E103" s="74" t="s">
        <v>122</v>
      </c>
      <c r="F103" s="74" t="s">
        <v>255</v>
      </c>
      <c r="G103" s="8"/>
      <c r="H103" s="20">
        <f t="shared" si="35"/>
        <v>2155.1999999999998</v>
      </c>
      <c r="I103" s="20">
        <f t="shared" si="35"/>
        <v>0</v>
      </c>
      <c r="J103" s="64">
        <f t="shared" si="35"/>
        <v>0</v>
      </c>
      <c r="K103" s="38"/>
      <c r="L103" s="38"/>
      <c r="M103" s="38"/>
    </row>
    <row r="104" spans="1:13" s="39" customFormat="1" ht="36">
      <c r="A104" s="75"/>
      <c r="B104" s="49" t="s">
        <v>56</v>
      </c>
      <c r="C104" s="50" t="s">
        <v>1</v>
      </c>
      <c r="D104" s="50" t="s">
        <v>48</v>
      </c>
      <c r="E104" s="50" t="s">
        <v>122</v>
      </c>
      <c r="F104" s="50" t="s">
        <v>255</v>
      </c>
      <c r="G104" s="50" t="s">
        <v>19</v>
      </c>
      <c r="H104" s="48">
        <v>2155.1999999999998</v>
      </c>
      <c r="I104" s="48">
        <v>0</v>
      </c>
      <c r="J104" s="117">
        <v>0</v>
      </c>
      <c r="K104" s="38"/>
      <c r="L104" s="38"/>
      <c r="M104" s="38"/>
    </row>
    <row r="105" spans="1:13" s="39" customFormat="1" ht="75">
      <c r="A105" s="40"/>
      <c r="B105" s="6" t="s">
        <v>123</v>
      </c>
      <c r="C105" s="4" t="s">
        <v>1</v>
      </c>
      <c r="D105" s="4" t="s">
        <v>48</v>
      </c>
      <c r="E105" s="4" t="s">
        <v>122</v>
      </c>
      <c r="F105" s="4" t="s">
        <v>124</v>
      </c>
      <c r="G105" s="4"/>
      <c r="H105" s="7">
        <f>H106+H114</f>
        <v>24582.100000000002</v>
      </c>
      <c r="I105" s="7">
        <f>I106+I114</f>
        <v>6485.7</v>
      </c>
      <c r="J105" s="43">
        <f>J106+J114</f>
        <v>10679</v>
      </c>
      <c r="K105" s="38"/>
      <c r="L105" s="38"/>
      <c r="M105" s="38"/>
    </row>
    <row r="106" spans="1:13" s="39" customFormat="1" ht="18.75">
      <c r="A106" s="40"/>
      <c r="B106" s="13" t="s">
        <v>125</v>
      </c>
      <c r="C106" s="4" t="s">
        <v>1</v>
      </c>
      <c r="D106" s="4" t="s">
        <v>48</v>
      </c>
      <c r="E106" s="4" t="s">
        <v>122</v>
      </c>
      <c r="F106" s="4" t="s">
        <v>126</v>
      </c>
      <c r="G106" s="4"/>
      <c r="H106" s="7">
        <f>H107</f>
        <v>3878.4</v>
      </c>
      <c r="I106" s="7">
        <f t="shared" ref="I106:J106" si="36">I107</f>
        <v>6485.7</v>
      </c>
      <c r="J106" s="43">
        <f t="shared" si="36"/>
        <v>6403.1</v>
      </c>
      <c r="K106" s="38"/>
      <c r="L106" s="38"/>
      <c r="M106" s="38"/>
    </row>
    <row r="107" spans="1:13" s="39" customFormat="1" ht="56.25">
      <c r="A107" s="40"/>
      <c r="B107" s="13" t="s">
        <v>127</v>
      </c>
      <c r="C107" s="4" t="s">
        <v>1</v>
      </c>
      <c r="D107" s="4" t="s">
        <v>48</v>
      </c>
      <c r="E107" s="4" t="s">
        <v>122</v>
      </c>
      <c r="F107" s="4" t="s">
        <v>128</v>
      </c>
      <c r="G107" s="4"/>
      <c r="H107" s="7">
        <f>H108+H110+H112</f>
        <v>3878.4</v>
      </c>
      <c r="I107" s="7">
        <f>I108+I110</f>
        <v>6485.7</v>
      </c>
      <c r="J107" s="43">
        <f>J108+J110</f>
        <v>6403.1</v>
      </c>
      <c r="K107" s="38"/>
      <c r="L107" s="38"/>
      <c r="M107" s="38"/>
    </row>
    <row r="108" spans="1:13" s="39" customFormat="1" ht="37.5">
      <c r="A108" s="40"/>
      <c r="B108" s="76" t="s">
        <v>266</v>
      </c>
      <c r="C108" s="10" t="s">
        <v>1</v>
      </c>
      <c r="D108" s="8" t="s">
        <v>48</v>
      </c>
      <c r="E108" s="8" t="s">
        <v>122</v>
      </c>
      <c r="F108" s="8" t="s">
        <v>267</v>
      </c>
      <c r="G108" s="8"/>
      <c r="H108" s="20">
        <f t="shared" ref="H108:J108" si="37">H109</f>
        <v>2614.8000000000002</v>
      </c>
      <c r="I108" s="11">
        <f t="shared" si="37"/>
        <v>6285.7</v>
      </c>
      <c r="J108" s="44">
        <f t="shared" si="37"/>
        <v>6203.1</v>
      </c>
      <c r="K108" s="38"/>
      <c r="L108" s="38"/>
      <c r="M108" s="38"/>
    </row>
    <row r="109" spans="1:13" s="32" customFormat="1" ht="36">
      <c r="A109" s="45"/>
      <c r="B109" s="46" t="s">
        <v>56</v>
      </c>
      <c r="C109" s="47" t="s">
        <v>1</v>
      </c>
      <c r="D109" s="47" t="s">
        <v>48</v>
      </c>
      <c r="E109" s="47" t="s">
        <v>122</v>
      </c>
      <c r="F109" s="47" t="s">
        <v>267</v>
      </c>
      <c r="G109" s="47" t="s">
        <v>19</v>
      </c>
      <c r="H109" s="48">
        <v>2614.8000000000002</v>
      </c>
      <c r="I109" s="48">
        <v>6285.7</v>
      </c>
      <c r="J109" s="117">
        <v>6203.1</v>
      </c>
      <c r="K109" s="31"/>
      <c r="L109" s="31"/>
      <c r="M109" s="31"/>
    </row>
    <row r="110" spans="1:13" s="39" customFormat="1" ht="56.25">
      <c r="A110" s="40"/>
      <c r="B110" s="55" t="s">
        <v>269</v>
      </c>
      <c r="C110" s="17" t="s">
        <v>1</v>
      </c>
      <c r="D110" s="12" t="s">
        <v>48</v>
      </c>
      <c r="E110" s="12" t="s">
        <v>122</v>
      </c>
      <c r="F110" s="12" t="s">
        <v>268</v>
      </c>
      <c r="G110" s="12"/>
      <c r="H110" s="27">
        <f t="shared" ref="H110:J112" si="38">H111</f>
        <v>1263.5999999999999</v>
      </c>
      <c r="I110" s="23">
        <f t="shared" si="38"/>
        <v>200</v>
      </c>
      <c r="J110" s="52">
        <f t="shared" si="38"/>
        <v>200</v>
      </c>
      <c r="K110" s="38"/>
      <c r="L110" s="38"/>
      <c r="M110" s="38"/>
    </row>
    <row r="111" spans="1:13" s="32" customFormat="1" ht="36">
      <c r="A111" s="45"/>
      <c r="B111" s="77" t="s">
        <v>56</v>
      </c>
      <c r="C111" s="51" t="s">
        <v>1</v>
      </c>
      <c r="D111" s="51" t="s">
        <v>48</v>
      </c>
      <c r="E111" s="51" t="s">
        <v>122</v>
      </c>
      <c r="F111" s="51" t="s">
        <v>268</v>
      </c>
      <c r="G111" s="51" t="s">
        <v>19</v>
      </c>
      <c r="H111" s="115">
        <v>1263.5999999999999</v>
      </c>
      <c r="I111" s="115">
        <v>200</v>
      </c>
      <c r="J111" s="122">
        <v>200</v>
      </c>
      <c r="K111" s="31"/>
      <c r="L111" s="31"/>
      <c r="M111" s="31"/>
    </row>
    <row r="112" spans="1:13" s="32" customFormat="1" ht="37.5" hidden="1">
      <c r="A112" s="45"/>
      <c r="B112" s="55" t="s">
        <v>238</v>
      </c>
      <c r="C112" s="17" t="s">
        <v>1</v>
      </c>
      <c r="D112" s="12" t="s">
        <v>48</v>
      </c>
      <c r="E112" s="12" t="s">
        <v>122</v>
      </c>
      <c r="F112" s="12" t="s">
        <v>239</v>
      </c>
      <c r="G112" s="12"/>
      <c r="H112" s="27">
        <f t="shared" si="38"/>
        <v>0</v>
      </c>
      <c r="I112" s="23">
        <f t="shared" si="38"/>
        <v>0</v>
      </c>
      <c r="J112" s="52">
        <f t="shared" si="38"/>
        <v>0</v>
      </c>
      <c r="K112" s="31"/>
      <c r="L112" s="31"/>
      <c r="M112" s="31"/>
    </row>
    <row r="113" spans="1:13" s="32" customFormat="1" ht="36" hidden="1">
      <c r="A113" s="45"/>
      <c r="B113" s="77" t="s">
        <v>56</v>
      </c>
      <c r="C113" s="51" t="s">
        <v>1</v>
      </c>
      <c r="D113" s="51" t="s">
        <v>48</v>
      </c>
      <c r="E113" s="51" t="s">
        <v>122</v>
      </c>
      <c r="F113" s="51" t="s">
        <v>239</v>
      </c>
      <c r="G113" s="51" t="s">
        <v>19</v>
      </c>
      <c r="H113" s="115"/>
      <c r="I113" s="115">
        <v>0</v>
      </c>
      <c r="J113" s="122"/>
      <c r="K113" s="31"/>
      <c r="L113" s="31"/>
      <c r="M113" s="31"/>
    </row>
    <row r="114" spans="1:13" s="39" customFormat="1" ht="18.75">
      <c r="A114" s="40"/>
      <c r="B114" s="78" t="s">
        <v>224</v>
      </c>
      <c r="C114" s="17" t="s">
        <v>1</v>
      </c>
      <c r="D114" s="17" t="s">
        <v>48</v>
      </c>
      <c r="E114" s="17" t="s">
        <v>122</v>
      </c>
      <c r="F114" s="17" t="s">
        <v>226</v>
      </c>
      <c r="G114" s="2"/>
      <c r="H114" s="5">
        <f>H115+H118</f>
        <v>20703.7</v>
      </c>
      <c r="I114" s="5">
        <f t="shared" ref="I114:J114" si="39">I115+I118</f>
        <v>0</v>
      </c>
      <c r="J114" s="41">
        <f t="shared" si="39"/>
        <v>4275.8999999999996</v>
      </c>
      <c r="K114" s="38"/>
      <c r="L114" s="38"/>
      <c r="M114" s="38"/>
    </row>
    <row r="115" spans="1:13" s="39" customFormat="1" ht="37.5">
      <c r="A115" s="40"/>
      <c r="B115" s="13" t="s">
        <v>225</v>
      </c>
      <c r="C115" s="10" t="s">
        <v>1</v>
      </c>
      <c r="D115" s="10" t="s">
        <v>48</v>
      </c>
      <c r="E115" s="10" t="s">
        <v>122</v>
      </c>
      <c r="F115" s="4" t="s">
        <v>227</v>
      </c>
      <c r="G115" s="4"/>
      <c r="H115" s="7">
        <f>H116+H118</f>
        <v>20703.7</v>
      </c>
      <c r="I115" s="7">
        <f t="shared" ref="H115:J116" si="40">I116</f>
        <v>0</v>
      </c>
      <c r="J115" s="43">
        <f t="shared" si="40"/>
        <v>0</v>
      </c>
      <c r="K115" s="38"/>
      <c r="L115" s="38"/>
      <c r="M115" s="38"/>
    </row>
    <row r="116" spans="1:13" s="39" customFormat="1" ht="56.25">
      <c r="A116" s="40"/>
      <c r="B116" s="76" t="s">
        <v>14</v>
      </c>
      <c r="C116" s="10" t="s">
        <v>1</v>
      </c>
      <c r="D116" s="8" t="s">
        <v>48</v>
      </c>
      <c r="E116" s="8" t="s">
        <v>122</v>
      </c>
      <c r="F116" s="8" t="s">
        <v>249</v>
      </c>
      <c r="G116" s="8"/>
      <c r="H116" s="20">
        <f t="shared" si="40"/>
        <v>20703.7</v>
      </c>
      <c r="I116" s="11">
        <f t="shared" si="40"/>
        <v>0</v>
      </c>
      <c r="J116" s="44">
        <f t="shared" si="40"/>
        <v>0</v>
      </c>
      <c r="K116" s="38"/>
      <c r="L116" s="38"/>
      <c r="M116" s="38"/>
    </row>
    <row r="117" spans="1:13" s="32" customFormat="1" ht="36">
      <c r="A117" s="45"/>
      <c r="B117" s="49" t="s">
        <v>56</v>
      </c>
      <c r="C117" s="50" t="s">
        <v>1</v>
      </c>
      <c r="D117" s="50" t="s">
        <v>48</v>
      </c>
      <c r="E117" s="50" t="s">
        <v>122</v>
      </c>
      <c r="F117" s="50" t="s">
        <v>249</v>
      </c>
      <c r="G117" s="51" t="s">
        <v>19</v>
      </c>
      <c r="H117" s="48">
        <v>20703.7</v>
      </c>
      <c r="I117" s="48">
        <v>0</v>
      </c>
      <c r="J117" s="117">
        <v>0</v>
      </c>
      <c r="K117" s="31"/>
      <c r="L117" s="31"/>
      <c r="M117" s="31"/>
    </row>
    <row r="118" spans="1:13" s="32" customFormat="1" ht="37.5">
      <c r="A118" s="45"/>
      <c r="B118" s="76" t="s">
        <v>256</v>
      </c>
      <c r="C118" s="10" t="s">
        <v>1</v>
      </c>
      <c r="D118" s="8" t="s">
        <v>48</v>
      </c>
      <c r="E118" s="8" t="s">
        <v>122</v>
      </c>
      <c r="F118" s="8" t="s">
        <v>248</v>
      </c>
      <c r="G118" s="12"/>
      <c r="H118" s="27">
        <f>H119</f>
        <v>0</v>
      </c>
      <c r="I118" s="27">
        <f t="shared" ref="I118:J118" si="41">I119</f>
        <v>0</v>
      </c>
      <c r="J118" s="57">
        <f t="shared" si="41"/>
        <v>4275.8999999999996</v>
      </c>
      <c r="K118" s="31"/>
      <c r="L118" s="31"/>
      <c r="M118" s="31"/>
    </row>
    <row r="119" spans="1:13" s="32" customFormat="1" ht="36">
      <c r="A119" s="45"/>
      <c r="B119" s="49" t="s">
        <v>56</v>
      </c>
      <c r="C119" s="50" t="s">
        <v>1</v>
      </c>
      <c r="D119" s="50" t="s">
        <v>48</v>
      </c>
      <c r="E119" s="50" t="s">
        <v>122</v>
      </c>
      <c r="F119" s="50" t="s">
        <v>248</v>
      </c>
      <c r="G119" s="50" t="s">
        <v>19</v>
      </c>
      <c r="H119" s="48">
        <v>0</v>
      </c>
      <c r="I119" s="48">
        <v>0</v>
      </c>
      <c r="J119" s="117">
        <v>4275.8999999999996</v>
      </c>
      <c r="K119" s="31"/>
      <c r="L119" s="31"/>
      <c r="M119" s="31"/>
    </row>
    <row r="120" spans="1:13" s="39" customFormat="1" ht="18.75">
      <c r="A120" s="40"/>
      <c r="B120" s="6" t="s">
        <v>65</v>
      </c>
      <c r="C120" s="4" t="s">
        <v>1</v>
      </c>
      <c r="D120" s="4" t="s">
        <v>48</v>
      </c>
      <c r="E120" s="4" t="s">
        <v>122</v>
      </c>
      <c r="F120" s="4" t="s">
        <v>75</v>
      </c>
      <c r="G120" s="4"/>
      <c r="H120" s="7">
        <f t="shared" ref="H120:J120" si="42">H121</f>
        <v>1651.2</v>
      </c>
      <c r="I120" s="7">
        <f t="shared" si="42"/>
        <v>1420.7</v>
      </c>
      <c r="J120" s="43">
        <f t="shared" si="42"/>
        <v>1415.7</v>
      </c>
      <c r="K120" s="38"/>
      <c r="L120" s="38"/>
      <c r="M120" s="38"/>
    </row>
    <row r="121" spans="1:13" s="39" customFormat="1" ht="18.75">
      <c r="A121" s="40"/>
      <c r="B121" s="6" t="s">
        <v>67</v>
      </c>
      <c r="C121" s="4" t="s">
        <v>1</v>
      </c>
      <c r="D121" s="4" t="s">
        <v>48</v>
      </c>
      <c r="E121" s="4" t="s">
        <v>122</v>
      </c>
      <c r="F121" s="4" t="s">
        <v>68</v>
      </c>
      <c r="G121" s="4"/>
      <c r="H121" s="7">
        <f t="shared" ref="H121:J121" si="43">H122+H125</f>
        <v>1651.2</v>
      </c>
      <c r="I121" s="7">
        <f t="shared" si="43"/>
        <v>1420.7</v>
      </c>
      <c r="J121" s="43">
        <f t="shared" si="43"/>
        <v>1415.7</v>
      </c>
      <c r="K121" s="38"/>
      <c r="L121" s="38"/>
      <c r="M121" s="38"/>
    </row>
    <row r="122" spans="1:13" s="39" customFormat="1" ht="37.5">
      <c r="A122" s="40"/>
      <c r="B122" s="9" t="s">
        <v>129</v>
      </c>
      <c r="C122" s="10" t="s">
        <v>1</v>
      </c>
      <c r="D122" s="8" t="s">
        <v>48</v>
      </c>
      <c r="E122" s="8" t="s">
        <v>122</v>
      </c>
      <c r="F122" s="8" t="s">
        <v>130</v>
      </c>
      <c r="G122" s="8"/>
      <c r="H122" s="20">
        <f t="shared" ref="H122:J122" si="44">H123+H124</f>
        <v>484.5</v>
      </c>
      <c r="I122" s="11">
        <f t="shared" si="44"/>
        <v>254</v>
      </c>
      <c r="J122" s="44">
        <f t="shared" si="44"/>
        <v>249</v>
      </c>
      <c r="K122" s="38"/>
      <c r="L122" s="38"/>
      <c r="M122" s="38"/>
    </row>
    <row r="123" spans="1:13" s="32" customFormat="1" ht="36">
      <c r="A123" s="45"/>
      <c r="B123" s="46" t="s">
        <v>56</v>
      </c>
      <c r="C123" s="47" t="s">
        <v>1</v>
      </c>
      <c r="D123" s="47" t="s">
        <v>48</v>
      </c>
      <c r="E123" s="47" t="s">
        <v>122</v>
      </c>
      <c r="F123" s="47" t="s">
        <v>130</v>
      </c>
      <c r="G123" s="47" t="s">
        <v>19</v>
      </c>
      <c r="H123" s="48">
        <v>483</v>
      </c>
      <c r="I123" s="48">
        <v>252.5</v>
      </c>
      <c r="J123" s="117">
        <v>247.5</v>
      </c>
      <c r="K123" s="31"/>
      <c r="L123" s="31"/>
      <c r="M123" s="31"/>
    </row>
    <row r="124" spans="1:13" s="32" customFormat="1" ht="18.75">
      <c r="A124" s="45"/>
      <c r="B124" s="46" t="s">
        <v>78</v>
      </c>
      <c r="C124" s="47" t="s">
        <v>1</v>
      </c>
      <c r="D124" s="47" t="s">
        <v>48</v>
      </c>
      <c r="E124" s="47" t="s">
        <v>122</v>
      </c>
      <c r="F124" s="47" t="s">
        <v>130</v>
      </c>
      <c r="G124" s="47" t="s">
        <v>79</v>
      </c>
      <c r="H124" s="48">
        <v>1.5</v>
      </c>
      <c r="I124" s="48">
        <v>1.5</v>
      </c>
      <c r="J124" s="117">
        <v>1.5</v>
      </c>
      <c r="K124" s="31"/>
      <c r="L124" s="31"/>
      <c r="M124" s="31"/>
    </row>
    <row r="125" spans="1:13" s="39" customFormat="1" ht="37.5">
      <c r="A125" s="40"/>
      <c r="B125" s="14" t="s">
        <v>15</v>
      </c>
      <c r="C125" s="17" t="s">
        <v>1</v>
      </c>
      <c r="D125" s="12" t="s">
        <v>48</v>
      </c>
      <c r="E125" s="12" t="s">
        <v>122</v>
      </c>
      <c r="F125" s="12" t="s">
        <v>131</v>
      </c>
      <c r="G125" s="12"/>
      <c r="H125" s="27">
        <f t="shared" ref="H125:J125" si="45">H126</f>
        <v>1166.7</v>
      </c>
      <c r="I125" s="23">
        <f t="shared" si="45"/>
        <v>1166.7</v>
      </c>
      <c r="J125" s="52">
        <f t="shared" si="45"/>
        <v>1166.7</v>
      </c>
      <c r="K125" s="38"/>
      <c r="L125" s="38"/>
      <c r="M125" s="38"/>
    </row>
    <row r="126" spans="1:13" s="32" customFormat="1" ht="36">
      <c r="A126" s="45"/>
      <c r="B126" s="49" t="s">
        <v>56</v>
      </c>
      <c r="C126" s="47" t="s">
        <v>1</v>
      </c>
      <c r="D126" s="47" t="s">
        <v>48</v>
      </c>
      <c r="E126" s="47" t="s">
        <v>122</v>
      </c>
      <c r="F126" s="47" t="s">
        <v>131</v>
      </c>
      <c r="G126" s="47" t="s">
        <v>19</v>
      </c>
      <c r="H126" s="48">
        <v>1166.7</v>
      </c>
      <c r="I126" s="48">
        <v>1166.7</v>
      </c>
      <c r="J126" s="117">
        <v>1166.7</v>
      </c>
      <c r="K126" s="31"/>
      <c r="L126" s="31"/>
      <c r="M126" s="31"/>
    </row>
    <row r="127" spans="1:13" s="39" customFormat="1" ht="18.75">
      <c r="A127" s="40"/>
      <c r="B127" s="3" t="s">
        <v>132</v>
      </c>
      <c r="C127" s="17" t="s">
        <v>1</v>
      </c>
      <c r="D127" s="17" t="s">
        <v>48</v>
      </c>
      <c r="E127" s="17" t="s">
        <v>42</v>
      </c>
      <c r="F127" s="17"/>
      <c r="G127" s="17"/>
      <c r="H127" s="23">
        <f t="shared" ref="H127:J128" si="46">H128</f>
        <v>24</v>
      </c>
      <c r="I127" s="23">
        <f t="shared" si="46"/>
        <v>24</v>
      </c>
      <c r="J127" s="52">
        <f t="shared" si="46"/>
        <v>24</v>
      </c>
      <c r="K127" s="38"/>
      <c r="L127" s="38"/>
      <c r="M127" s="38"/>
    </row>
    <row r="128" spans="1:13" s="39" customFormat="1" ht="18.75">
      <c r="A128" s="40"/>
      <c r="B128" s="6" t="s">
        <v>65</v>
      </c>
      <c r="C128" s="4" t="s">
        <v>1</v>
      </c>
      <c r="D128" s="4" t="s">
        <v>48</v>
      </c>
      <c r="E128" s="4" t="s">
        <v>42</v>
      </c>
      <c r="F128" s="4" t="s">
        <v>75</v>
      </c>
      <c r="G128" s="4"/>
      <c r="H128" s="7">
        <f t="shared" si="46"/>
        <v>24</v>
      </c>
      <c r="I128" s="7">
        <f t="shared" si="46"/>
        <v>24</v>
      </c>
      <c r="J128" s="43">
        <f t="shared" si="46"/>
        <v>24</v>
      </c>
      <c r="K128" s="38"/>
      <c r="L128" s="38"/>
      <c r="M128" s="38"/>
    </row>
    <row r="129" spans="1:13" s="39" customFormat="1" ht="18.75">
      <c r="A129" s="40"/>
      <c r="B129" s="6" t="s">
        <v>67</v>
      </c>
      <c r="C129" s="4" t="s">
        <v>1</v>
      </c>
      <c r="D129" s="4" t="s">
        <v>48</v>
      </c>
      <c r="E129" s="4" t="s">
        <v>42</v>
      </c>
      <c r="F129" s="4" t="s">
        <v>68</v>
      </c>
      <c r="G129" s="4"/>
      <c r="H129" s="7">
        <f t="shared" ref="H129:J129" si="47">H131</f>
        <v>24</v>
      </c>
      <c r="I129" s="7">
        <f t="shared" si="47"/>
        <v>24</v>
      </c>
      <c r="J129" s="43">
        <f t="shared" si="47"/>
        <v>24</v>
      </c>
      <c r="K129" s="38"/>
      <c r="L129" s="38"/>
      <c r="M129" s="38"/>
    </row>
    <row r="130" spans="1:13" s="39" customFormat="1" ht="37.5">
      <c r="A130" s="40"/>
      <c r="B130" s="24" t="s">
        <v>133</v>
      </c>
      <c r="C130" s="17" t="s">
        <v>1</v>
      </c>
      <c r="D130" s="17" t="s">
        <v>48</v>
      </c>
      <c r="E130" s="17" t="s">
        <v>42</v>
      </c>
      <c r="F130" s="17" t="s">
        <v>134</v>
      </c>
      <c r="G130" s="17"/>
      <c r="H130" s="23">
        <f t="shared" ref="H130:J130" si="48">H131</f>
        <v>24</v>
      </c>
      <c r="I130" s="23">
        <f t="shared" si="48"/>
        <v>24</v>
      </c>
      <c r="J130" s="52">
        <f t="shared" si="48"/>
        <v>24</v>
      </c>
      <c r="K130" s="38"/>
      <c r="L130" s="38"/>
      <c r="M130" s="38"/>
    </row>
    <row r="131" spans="1:13" s="32" customFormat="1" ht="36">
      <c r="A131" s="45"/>
      <c r="B131" s="46" t="s">
        <v>56</v>
      </c>
      <c r="C131" s="47" t="s">
        <v>1</v>
      </c>
      <c r="D131" s="47" t="s">
        <v>48</v>
      </c>
      <c r="E131" s="47" t="s">
        <v>42</v>
      </c>
      <c r="F131" s="47" t="s">
        <v>134</v>
      </c>
      <c r="G131" s="47" t="s">
        <v>19</v>
      </c>
      <c r="H131" s="48">
        <v>24</v>
      </c>
      <c r="I131" s="48">
        <v>24</v>
      </c>
      <c r="J131" s="117">
        <v>24</v>
      </c>
      <c r="K131" s="31"/>
      <c r="L131" s="31"/>
      <c r="M131" s="31"/>
    </row>
    <row r="132" spans="1:13" s="39" customFormat="1" ht="18.75">
      <c r="A132" s="40"/>
      <c r="B132" s="3" t="s">
        <v>135</v>
      </c>
      <c r="C132" s="2" t="s">
        <v>1</v>
      </c>
      <c r="D132" s="2" t="s">
        <v>48</v>
      </c>
      <c r="E132" s="2" t="s">
        <v>136</v>
      </c>
      <c r="F132" s="2"/>
      <c r="G132" s="2"/>
      <c r="H132" s="7">
        <f>H133+H138</f>
        <v>510</v>
      </c>
      <c r="I132" s="7">
        <f t="shared" ref="I132:J132" si="49">I133+I138</f>
        <v>180</v>
      </c>
      <c r="J132" s="43">
        <f t="shared" si="49"/>
        <v>180</v>
      </c>
      <c r="K132" s="38"/>
      <c r="L132" s="38"/>
      <c r="M132" s="38"/>
    </row>
    <row r="133" spans="1:13" s="92" customFormat="1" ht="97.5" customHeight="1">
      <c r="A133" s="90"/>
      <c r="B133" s="13" t="s">
        <v>137</v>
      </c>
      <c r="C133" s="2" t="s">
        <v>1</v>
      </c>
      <c r="D133" s="4" t="s">
        <v>48</v>
      </c>
      <c r="E133" s="4" t="s">
        <v>136</v>
      </c>
      <c r="F133" s="4" t="s">
        <v>138</v>
      </c>
      <c r="G133" s="4"/>
      <c r="H133" s="5">
        <f t="shared" ref="H133:J136" si="50">H134</f>
        <v>60</v>
      </c>
      <c r="I133" s="5">
        <f t="shared" si="50"/>
        <v>60</v>
      </c>
      <c r="J133" s="41">
        <f t="shared" si="50"/>
        <v>60</v>
      </c>
      <c r="K133" s="91"/>
      <c r="L133" s="91"/>
      <c r="M133" s="91"/>
    </row>
    <row r="134" spans="1:13" s="92" customFormat="1" ht="18.75">
      <c r="A134" s="90"/>
      <c r="B134" s="13" t="s">
        <v>125</v>
      </c>
      <c r="C134" s="2" t="s">
        <v>1</v>
      </c>
      <c r="D134" s="4" t="s">
        <v>48</v>
      </c>
      <c r="E134" s="4" t="s">
        <v>136</v>
      </c>
      <c r="F134" s="4" t="s">
        <v>139</v>
      </c>
      <c r="G134" s="4"/>
      <c r="H134" s="5">
        <f t="shared" si="50"/>
        <v>60</v>
      </c>
      <c r="I134" s="5">
        <f t="shared" si="50"/>
        <v>60</v>
      </c>
      <c r="J134" s="41">
        <f t="shared" si="50"/>
        <v>60</v>
      </c>
      <c r="K134" s="91"/>
      <c r="L134" s="91"/>
      <c r="M134" s="91"/>
    </row>
    <row r="135" spans="1:13" s="92" customFormat="1" ht="56.25">
      <c r="A135" s="90"/>
      <c r="B135" s="6" t="s">
        <v>140</v>
      </c>
      <c r="C135" s="4" t="s">
        <v>1</v>
      </c>
      <c r="D135" s="4" t="s">
        <v>48</v>
      </c>
      <c r="E135" s="4" t="s">
        <v>136</v>
      </c>
      <c r="F135" s="4" t="s">
        <v>141</v>
      </c>
      <c r="G135" s="4"/>
      <c r="H135" s="7">
        <f t="shared" si="50"/>
        <v>60</v>
      </c>
      <c r="I135" s="7">
        <f t="shared" si="50"/>
        <v>60</v>
      </c>
      <c r="J135" s="43">
        <f t="shared" si="50"/>
        <v>60</v>
      </c>
      <c r="K135" s="91"/>
      <c r="L135" s="91"/>
      <c r="M135" s="91"/>
    </row>
    <row r="136" spans="1:13" s="92" customFormat="1" ht="78.75" customHeight="1">
      <c r="A136" s="90"/>
      <c r="B136" s="116" t="s">
        <v>142</v>
      </c>
      <c r="C136" s="17" t="s">
        <v>1</v>
      </c>
      <c r="D136" s="17" t="s">
        <v>48</v>
      </c>
      <c r="E136" s="17" t="s">
        <v>136</v>
      </c>
      <c r="F136" s="17" t="s">
        <v>143</v>
      </c>
      <c r="G136" s="12"/>
      <c r="H136" s="23">
        <f t="shared" si="50"/>
        <v>60</v>
      </c>
      <c r="I136" s="23">
        <f t="shared" si="50"/>
        <v>60</v>
      </c>
      <c r="J136" s="52">
        <f t="shared" si="50"/>
        <v>60</v>
      </c>
      <c r="K136" s="91"/>
      <c r="L136" s="91"/>
      <c r="M136" s="91"/>
    </row>
    <row r="137" spans="1:13" s="89" customFormat="1" ht="36">
      <c r="A137" s="87"/>
      <c r="B137" s="46" t="s">
        <v>144</v>
      </c>
      <c r="C137" s="47" t="s">
        <v>1</v>
      </c>
      <c r="D137" s="47" t="s">
        <v>48</v>
      </c>
      <c r="E137" s="47" t="s">
        <v>136</v>
      </c>
      <c r="F137" s="47" t="s">
        <v>143</v>
      </c>
      <c r="G137" s="47" t="s">
        <v>145</v>
      </c>
      <c r="H137" s="48">
        <v>60</v>
      </c>
      <c r="I137" s="48">
        <v>60</v>
      </c>
      <c r="J137" s="117">
        <v>60</v>
      </c>
      <c r="K137" s="88"/>
      <c r="L137" s="88"/>
      <c r="M137" s="88"/>
    </row>
    <row r="138" spans="1:13" s="39" customFormat="1" ht="18.75">
      <c r="A138" s="40"/>
      <c r="B138" s="3" t="s">
        <v>65</v>
      </c>
      <c r="C138" s="2" t="s">
        <v>1</v>
      </c>
      <c r="D138" s="2" t="s">
        <v>48</v>
      </c>
      <c r="E138" s="2" t="s">
        <v>136</v>
      </c>
      <c r="F138" s="2" t="s">
        <v>75</v>
      </c>
      <c r="G138" s="2" t="s">
        <v>45</v>
      </c>
      <c r="H138" s="7">
        <f>(H139)</f>
        <v>450</v>
      </c>
      <c r="I138" s="7">
        <f t="shared" ref="I138:J138" si="51">(I139)</f>
        <v>120</v>
      </c>
      <c r="J138" s="43">
        <f t="shared" si="51"/>
        <v>120</v>
      </c>
      <c r="K138" s="38"/>
      <c r="L138" s="38"/>
      <c r="M138" s="38"/>
    </row>
    <row r="139" spans="1:13" s="39" customFormat="1" ht="18.75">
      <c r="A139" s="40"/>
      <c r="B139" s="25" t="s">
        <v>146</v>
      </c>
      <c r="C139" s="2" t="s">
        <v>1</v>
      </c>
      <c r="D139" s="4" t="s">
        <v>48</v>
      </c>
      <c r="E139" s="4" t="s">
        <v>136</v>
      </c>
      <c r="F139" s="4" t="s">
        <v>68</v>
      </c>
      <c r="G139" s="4"/>
      <c r="H139" s="7">
        <f>(H140)</f>
        <v>450</v>
      </c>
      <c r="I139" s="7">
        <f t="shared" ref="I139:J139" si="52">(I140)</f>
        <v>120</v>
      </c>
      <c r="J139" s="43">
        <f t="shared" si="52"/>
        <v>120</v>
      </c>
      <c r="K139" s="38"/>
      <c r="L139" s="38"/>
      <c r="M139" s="38"/>
    </row>
    <row r="140" spans="1:13" s="39" customFormat="1" ht="18.75">
      <c r="A140" s="40"/>
      <c r="B140" s="9" t="s">
        <v>16</v>
      </c>
      <c r="C140" s="10" t="s">
        <v>1</v>
      </c>
      <c r="D140" s="10" t="s">
        <v>48</v>
      </c>
      <c r="E140" s="10" t="s">
        <v>136</v>
      </c>
      <c r="F140" s="10" t="s">
        <v>147</v>
      </c>
      <c r="G140" s="8"/>
      <c r="H140" s="20">
        <f>(H141)</f>
        <v>450</v>
      </c>
      <c r="I140" s="20">
        <f t="shared" ref="I140:J140" si="53">(I141)</f>
        <v>120</v>
      </c>
      <c r="J140" s="64">
        <f t="shared" si="53"/>
        <v>120</v>
      </c>
      <c r="K140" s="38"/>
      <c r="L140" s="38"/>
      <c r="M140" s="38"/>
    </row>
    <row r="141" spans="1:13" s="32" customFormat="1" ht="36">
      <c r="A141" s="45"/>
      <c r="B141" s="49" t="s">
        <v>56</v>
      </c>
      <c r="C141" s="50" t="s">
        <v>1</v>
      </c>
      <c r="D141" s="50" t="s">
        <v>48</v>
      </c>
      <c r="E141" s="50" t="s">
        <v>136</v>
      </c>
      <c r="F141" s="50" t="s">
        <v>147</v>
      </c>
      <c r="G141" s="50" t="s">
        <v>19</v>
      </c>
      <c r="H141" s="48">
        <v>450</v>
      </c>
      <c r="I141" s="48">
        <v>120</v>
      </c>
      <c r="J141" s="117">
        <v>120</v>
      </c>
      <c r="K141" s="31"/>
      <c r="L141" s="31"/>
      <c r="M141" s="31"/>
    </row>
    <row r="142" spans="1:13" s="39" customFormat="1" ht="18.75">
      <c r="A142" s="40"/>
      <c r="B142" s="6" t="s">
        <v>148</v>
      </c>
      <c r="C142" s="4" t="s">
        <v>1</v>
      </c>
      <c r="D142" s="4" t="s">
        <v>149</v>
      </c>
      <c r="E142" s="4"/>
      <c r="F142" s="4" t="s">
        <v>45</v>
      </c>
      <c r="G142" s="4" t="s">
        <v>45</v>
      </c>
      <c r="H142" s="7">
        <f>H143+H152+H157+H183</f>
        <v>44616.2</v>
      </c>
      <c r="I142" s="7">
        <f>I143+I152+I157+I183</f>
        <v>26966.400000000001</v>
      </c>
      <c r="J142" s="43">
        <f>J143+J152+J157+J183</f>
        <v>26248.200000000004</v>
      </c>
      <c r="K142" s="38"/>
      <c r="L142" s="38"/>
      <c r="M142" s="38"/>
    </row>
    <row r="143" spans="1:13" s="39" customFormat="1" ht="18.75">
      <c r="A143" s="40"/>
      <c r="B143" s="6" t="s">
        <v>150</v>
      </c>
      <c r="C143" s="4" t="s">
        <v>1</v>
      </c>
      <c r="D143" s="10" t="s">
        <v>149</v>
      </c>
      <c r="E143" s="10" t="s">
        <v>47</v>
      </c>
      <c r="F143" s="10" t="s">
        <v>45</v>
      </c>
      <c r="G143" s="10" t="s">
        <v>45</v>
      </c>
      <c r="H143" s="11">
        <f t="shared" ref="H143:J144" si="54">H144</f>
        <v>2228.1</v>
      </c>
      <c r="I143" s="11">
        <f t="shared" si="54"/>
        <v>1990.8</v>
      </c>
      <c r="J143" s="44">
        <f t="shared" si="54"/>
        <v>1990.8</v>
      </c>
      <c r="K143" s="38"/>
      <c r="L143" s="38"/>
      <c r="M143" s="38"/>
    </row>
    <row r="144" spans="1:13" s="39" customFormat="1" ht="18.75">
      <c r="A144" s="40"/>
      <c r="B144" s="3" t="s">
        <v>65</v>
      </c>
      <c r="C144" s="2" t="s">
        <v>1</v>
      </c>
      <c r="D144" s="2" t="s">
        <v>149</v>
      </c>
      <c r="E144" s="2" t="s">
        <v>47</v>
      </c>
      <c r="F144" s="2" t="s">
        <v>75</v>
      </c>
      <c r="G144" s="2"/>
      <c r="H144" s="5">
        <f t="shared" si="54"/>
        <v>2228.1</v>
      </c>
      <c r="I144" s="5">
        <f t="shared" si="54"/>
        <v>1990.8</v>
      </c>
      <c r="J144" s="41">
        <f t="shared" si="54"/>
        <v>1990.8</v>
      </c>
      <c r="K144" s="38"/>
      <c r="L144" s="38"/>
      <c r="M144" s="38"/>
    </row>
    <row r="145" spans="1:13" s="39" customFormat="1" ht="18.75">
      <c r="A145" s="40"/>
      <c r="B145" s="56" t="s">
        <v>67</v>
      </c>
      <c r="C145" s="4" t="s">
        <v>1</v>
      </c>
      <c r="D145" s="4" t="s">
        <v>149</v>
      </c>
      <c r="E145" s="4" t="s">
        <v>47</v>
      </c>
      <c r="F145" s="4" t="s">
        <v>68</v>
      </c>
      <c r="G145" s="4"/>
      <c r="H145" s="7">
        <f t="shared" ref="H145:J145" si="55">H146+H148+H150</f>
        <v>2228.1</v>
      </c>
      <c r="I145" s="7">
        <f t="shared" si="55"/>
        <v>1990.8</v>
      </c>
      <c r="J145" s="43">
        <f t="shared" si="55"/>
        <v>1990.8</v>
      </c>
      <c r="K145" s="38"/>
      <c r="L145" s="38"/>
      <c r="M145" s="38"/>
    </row>
    <row r="146" spans="1:13" s="92" customFormat="1" ht="18.75" hidden="1">
      <c r="A146" s="90"/>
      <c r="B146" s="24" t="s">
        <v>240</v>
      </c>
      <c r="C146" s="17" t="s">
        <v>1</v>
      </c>
      <c r="D146" s="17" t="s">
        <v>149</v>
      </c>
      <c r="E146" s="17" t="s">
        <v>47</v>
      </c>
      <c r="F146" s="17" t="s">
        <v>222</v>
      </c>
      <c r="G146" s="12"/>
      <c r="H146" s="23">
        <f t="shared" ref="H146:J146" si="56">H147</f>
        <v>0</v>
      </c>
      <c r="I146" s="23">
        <f t="shared" si="56"/>
        <v>0</v>
      </c>
      <c r="J146" s="52">
        <f t="shared" si="56"/>
        <v>0</v>
      </c>
      <c r="K146" s="91"/>
      <c r="L146" s="91"/>
      <c r="M146" s="91"/>
    </row>
    <row r="147" spans="1:13" s="89" customFormat="1" ht="36" hidden="1">
      <c r="A147" s="87"/>
      <c r="B147" s="46" t="s">
        <v>56</v>
      </c>
      <c r="C147" s="47" t="s">
        <v>1</v>
      </c>
      <c r="D147" s="47" t="s">
        <v>149</v>
      </c>
      <c r="E147" s="47" t="s">
        <v>47</v>
      </c>
      <c r="F147" s="47" t="s">
        <v>222</v>
      </c>
      <c r="G147" s="47" t="s">
        <v>19</v>
      </c>
      <c r="H147" s="48">
        <v>0</v>
      </c>
      <c r="I147" s="48">
        <v>0</v>
      </c>
      <c r="J147" s="117">
        <v>0</v>
      </c>
      <c r="K147" s="88"/>
      <c r="L147" s="88"/>
      <c r="M147" s="88"/>
    </row>
    <row r="148" spans="1:13" s="39" customFormat="1" ht="37.5">
      <c r="A148" s="40"/>
      <c r="B148" s="14" t="s">
        <v>17</v>
      </c>
      <c r="C148" s="17" t="s">
        <v>1</v>
      </c>
      <c r="D148" s="17" t="s">
        <v>149</v>
      </c>
      <c r="E148" s="17" t="s">
        <v>47</v>
      </c>
      <c r="F148" s="17" t="s">
        <v>151</v>
      </c>
      <c r="G148" s="12"/>
      <c r="H148" s="27">
        <f t="shared" ref="H148:J148" si="57">H149</f>
        <v>237.3</v>
      </c>
      <c r="I148" s="23">
        <f t="shared" si="57"/>
        <v>0</v>
      </c>
      <c r="J148" s="52">
        <f t="shared" si="57"/>
        <v>0</v>
      </c>
      <c r="K148" s="38"/>
      <c r="L148" s="38"/>
      <c r="M148" s="38"/>
    </row>
    <row r="149" spans="1:13" s="32" customFormat="1" ht="36">
      <c r="A149" s="45"/>
      <c r="B149" s="46" t="s">
        <v>56</v>
      </c>
      <c r="C149" s="47" t="s">
        <v>1</v>
      </c>
      <c r="D149" s="47" t="s">
        <v>149</v>
      </c>
      <c r="E149" s="47" t="s">
        <v>47</v>
      </c>
      <c r="F149" s="47" t="s">
        <v>151</v>
      </c>
      <c r="G149" s="47" t="s">
        <v>19</v>
      </c>
      <c r="H149" s="48">
        <v>237.3</v>
      </c>
      <c r="I149" s="48">
        <v>0</v>
      </c>
      <c r="J149" s="117">
        <v>0</v>
      </c>
      <c r="K149" s="31"/>
      <c r="L149" s="31"/>
      <c r="M149" s="31"/>
    </row>
    <row r="150" spans="1:13" s="39" customFormat="1" ht="56.25">
      <c r="A150" s="40"/>
      <c r="B150" s="24" t="s">
        <v>152</v>
      </c>
      <c r="C150" s="17" t="s">
        <v>1</v>
      </c>
      <c r="D150" s="17" t="s">
        <v>149</v>
      </c>
      <c r="E150" s="17" t="s">
        <v>47</v>
      </c>
      <c r="F150" s="17" t="s">
        <v>153</v>
      </c>
      <c r="G150" s="12"/>
      <c r="H150" s="27">
        <f t="shared" ref="H150:J150" si="58">H151</f>
        <v>1990.8</v>
      </c>
      <c r="I150" s="23">
        <f t="shared" si="58"/>
        <v>1990.8</v>
      </c>
      <c r="J150" s="52">
        <f t="shared" si="58"/>
        <v>1990.8</v>
      </c>
      <c r="K150" s="38"/>
      <c r="L150" s="38"/>
      <c r="M150" s="38"/>
    </row>
    <row r="151" spans="1:13" s="32" customFormat="1" ht="36">
      <c r="A151" s="45"/>
      <c r="B151" s="49" t="s">
        <v>56</v>
      </c>
      <c r="C151" s="50" t="s">
        <v>1</v>
      </c>
      <c r="D151" s="50" t="s">
        <v>149</v>
      </c>
      <c r="E151" s="50" t="s">
        <v>47</v>
      </c>
      <c r="F151" s="50" t="s">
        <v>153</v>
      </c>
      <c r="G151" s="50" t="s">
        <v>19</v>
      </c>
      <c r="H151" s="48">
        <v>1990.8</v>
      </c>
      <c r="I151" s="48">
        <v>1990.8</v>
      </c>
      <c r="J151" s="117">
        <v>1990.8</v>
      </c>
      <c r="K151" s="31"/>
      <c r="L151" s="31"/>
      <c r="M151" s="31"/>
    </row>
    <row r="152" spans="1:13" s="39" customFormat="1" ht="18.75">
      <c r="A152" s="40"/>
      <c r="B152" s="6" t="s">
        <v>154</v>
      </c>
      <c r="C152" s="4" t="s">
        <v>1</v>
      </c>
      <c r="D152" s="4" t="s">
        <v>149</v>
      </c>
      <c r="E152" s="4" t="s">
        <v>95</v>
      </c>
      <c r="F152" s="4" t="s">
        <v>45</v>
      </c>
      <c r="G152" s="4" t="s">
        <v>45</v>
      </c>
      <c r="H152" s="7">
        <f t="shared" ref="H152:J155" si="59">H153</f>
        <v>240</v>
      </c>
      <c r="I152" s="7">
        <f t="shared" si="59"/>
        <v>240</v>
      </c>
      <c r="J152" s="43">
        <f t="shared" si="59"/>
        <v>240</v>
      </c>
      <c r="K152" s="38"/>
      <c r="L152" s="38"/>
      <c r="M152" s="38"/>
    </row>
    <row r="153" spans="1:13" s="39" customFormat="1" ht="18.75">
      <c r="A153" s="40"/>
      <c r="B153" s="3" t="s">
        <v>65</v>
      </c>
      <c r="C153" s="2" t="s">
        <v>1</v>
      </c>
      <c r="D153" s="2" t="s">
        <v>149</v>
      </c>
      <c r="E153" s="2" t="s">
        <v>95</v>
      </c>
      <c r="F153" s="2" t="s">
        <v>75</v>
      </c>
      <c r="G153" s="17" t="s">
        <v>45</v>
      </c>
      <c r="H153" s="23">
        <f t="shared" si="59"/>
        <v>240</v>
      </c>
      <c r="I153" s="23">
        <f t="shared" si="59"/>
        <v>240</v>
      </c>
      <c r="J153" s="52">
        <f t="shared" si="59"/>
        <v>240</v>
      </c>
      <c r="K153" s="38"/>
      <c r="L153" s="38"/>
      <c r="M153" s="38"/>
    </row>
    <row r="154" spans="1:13" s="39" customFormat="1" ht="18.75">
      <c r="A154" s="40"/>
      <c r="B154" s="9" t="s">
        <v>67</v>
      </c>
      <c r="C154" s="4" t="s">
        <v>1</v>
      </c>
      <c r="D154" s="10" t="s">
        <v>149</v>
      </c>
      <c r="E154" s="10" t="s">
        <v>95</v>
      </c>
      <c r="F154" s="10" t="s">
        <v>68</v>
      </c>
      <c r="G154" s="10"/>
      <c r="H154" s="7">
        <f t="shared" si="59"/>
        <v>240</v>
      </c>
      <c r="I154" s="7">
        <f t="shared" si="59"/>
        <v>240</v>
      </c>
      <c r="J154" s="43">
        <f t="shared" si="59"/>
        <v>240</v>
      </c>
      <c r="K154" s="38"/>
      <c r="L154" s="38"/>
      <c r="M154" s="38"/>
    </row>
    <row r="155" spans="1:13" s="39" customFormat="1" ht="18.75">
      <c r="A155" s="40"/>
      <c r="B155" s="9" t="s">
        <v>155</v>
      </c>
      <c r="C155" s="10" t="s">
        <v>1</v>
      </c>
      <c r="D155" s="10" t="s">
        <v>149</v>
      </c>
      <c r="E155" s="10" t="s">
        <v>95</v>
      </c>
      <c r="F155" s="10" t="s">
        <v>156</v>
      </c>
      <c r="G155" s="8"/>
      <c r="H155" s="20">
        <f t="shared" si="59"/>
        <v>240</v>
      </c>
      <c r="I155" s="11">
        <f t="shared" si="59"/>
        <v>240</v>
      </c>
      <c r="J155" s="44">
        <f t="shared" si="59"/>
        <v>240</v>
      </c>
      <c r="K155" s="38"/>
      <c r="L155" s="38"/>
      <c r="M155" s="38"/>
    </row>
    <row r="156" spans="1:13" s="32" customFormat="1" ht="36">
      <c r="A156" s="45"/>
      <c r="B156" s="49" t="s">
        <v>56</v>
      </c>
      <c r="C156" s="50" t="s">
        <v>1</v>
      </c>
      <c r="D156" s="50" t="s">
        <v>149</v>
      </c>
      <c r="E156" s="50" t="s">
        <v>95</v>
      </c>
      <c r="F156" s="50" t="s">
        <v>156</v>
      </c>
      <c r="G156" s="50" t="s">
        <v>19</v>
      </c>
      <c r="H156" s="48">
        <v>240</v>
      </c>
      <c r="I156" s="48">
        <v>240</v>
      </c>
      <c r="J156" s="117">
        <v>240</v>
      </c>
      <c r="K156" s="31"/>
      <c r="L156" s="31"/>
      <c r="M156" s="31"/>
    </row>
    <row r="157" spans="1:13" s="39" customFormat="1" ht="18.75">
      <c r="A157" s="40"/>
      <c r="B157" s="6" t="s">
        <v>157</v>
      </c>
      <c r="C157" s="4" t="s">
        <v>1</v>
      </c>
      <c r="D157" s="4" t="s">
        <v>149</v>
      </c>
      <c r="E157" s="4" t="s">
        <v>96</v>
      </c>
      <c r="F157" s="4"/>
      <c r="G157" s="4"/>
      <c r="H157" s="7">
        <f>H163+H158+H171+H176</f>
        <v>23062.5</v>
      </c>
      <c r="I157" s="7">
        <f>I163+I158+I171+I176</f>
        <v>6170.9</v>
      </c>
      <c r="J157" s="43">
        <f>J163+J158+J171+J176</f>
        <v>5447.8</v>
      </c>
      <c r="K157" s="38"/>
      <c r="L157" s="38"/>
      <c r="M157" s="38"/>
    </row>
    <row r="158" spans="1:13" s="39" customFormat="1" ht="60.75" customHeight="1">
      <c r="A158" s="40"/>
      <c r="B158" s="55" t="s">
        <v>160</v>
      </c>
      <c r="C158" s="2" t="s">
        <v>1</v>
      </c>
      <c r="D158" s="17" t="s">
        <v>149</v>
      </c>
      <c r="E158" s="17" t="s">
        <v>96</v>
      </c>
      <c r="F158" s="17" t="s">
        <v>161</v>
      </c>
      <c r="G158" s="12"/>
      <c r="H158" s="27">
        <f>H160</f>
        <v>14482.1</v>
      </c>
      <c r="I158" s="27">
        <f t="shared" ref="I158:J158" si="60">I160</f>
        <v>0</v>
      </c>
      <c r="J158" s="57">
        <f t="shared" si="60"/>
        <v>0</v>
      </c>
      <c r="K158" s="38"/>
      <c r="L158" s="38"/>
      <c r="M158" s="38"/>
    </row>
    <row r="159" spans="1:13" s="39" customFormat="1" ht="18.75">
      <c r="A159" s="40"/>
      <c r="B159" s="13" t="s">
        <v>228</v>
      </c>
      <c r="C159" s="2" t="s">
        <v>1</v>
      </c>
      <c r="D159" s="10" t="s">
        <v>149</v>
      </c>
      <c r="E159" s="10" t="s">
        <v>96</v>
      </c>
      <c r="F159" s="10" t="s">
        <v>230</v>
      </c>
      <c r="G159" s="8"/>
      <c r="H159" s="20">
        <f t="shared" ref="H159:J161" si="61">H160</f>
        <v>14482.1</v>
      </c>
      <c r="I159" s="20">
        <f t="shared" si="61"/>
        <v>0</v>
      </c>
      <c r="J159" s="64">
        <f t="shared" si="61"/>
        <v>0</v>
      </c>
      <c r="K159" s="38"/>
      <c r="L159" s="38"/>
      <c r="M159" s="38"/>
    </row>
    <row r="160" spans="1:13" s="39" customFormat="1" ht="33.6" customHeight="1">
      <c r="A160" s="40"/>
      <c r="B160" s="6" t="s">
        <v>229</v>
      </c>
      <c r="C160" s="4" t="s">
        <v>1</v>
      </c>
      <c r="D160" s="4" t="s">
        <v>149</v>
      </c>
      <c r="E160" s="4" t="s">
        <v>96</v>
      </c>
      <c r="F160" s="4" t="s">
        <v>270</v>
      </c>
      <c r="G160" s="4"/>
      <c r="H160" s="7">
        <f t="shared" si="61"/>
        <v>14482.1</v>
      </c>
      <c r="I160" s="7">
        <f t="shared" si="61"/>
        <v>0</v>
      </c>
      <c r="J160" s="43">
        <f t="shared" si="61"/>
        <v>0</v>
      </c>
      <c r="K160" s="38"/>
      <c r="L160" s="38"/>
      <c r="M160" s="38"/>
    </row>
    <row r="161" spans="1:13" s="39" customFormat="1" ht="29.45" customHeight="1">
      <c r="A161" s="40"/>
      <c r="B161" s="76" t="s">
        <v>18</v>
      </c>
      <c r="C161" s="10" t="s">
        <v>1</v>
      </c>
      <c r="D161" s="10" t="s">
        <v>149</v>
      </c>
      <c r="E161" s="10" t="s">
        <v>96</v>
      </c>
      <c r="F161" s="10" t="s">
        <v>271</v>
      </c>
      <c r="G161" s="8"/>
      <c r="H161" s="20">
        <f t="shared" si="61"/>
        <v>14482.1</v>
      </c>
      <c r="I161" s="11">
        <f t="shared" si="61"/>
        <v>0</v>
      </c>
      <c r="J161" s="44">
        <f t="shared" si="61"/>
        <v>0</v>
      </c>
      <c r="K161" s="38"/>
      <c r="L161" s="38"/>
      <c r="M161" s="38"/>
    </row>
    <row r="162" spans="1:13" s="32" customFormat="1" ht="36">
      <c r="A162" s="45"/>
      <c r="B162" s="49" t="s">
        <v>56</v>
      </c>
      <c r="C162" s="50" t="s">
        <v>1</v>
      </c>
      <c r="D162" s="50" t="s">
        <v>149</v>
      </c>
      <c r="E162" s="50" t="s">
        <v>96</v>
      </c>
      <c r="F162" s="50" t="s">
        <v>271</v>
      </c>
      <c r="G162" s="50" t="s">
        <v>19</v>
      </c>
      <c r="H162" s="48">
        <v>14482.1</v>
      </c>
      <c r="I162" s="48">
        <v>0</v>
      </c>
      <c r="J162" s="117">
        <v>0</v>
      </c>
      <c r="K162" s="31"/>
      <c r="L162" s="31"/>
      <c r="M162" s="31"/>
    </row>
    <row r="163" spans="1:13" s="92" customFormat="1" ht="56.25" hidden="1">
      <c r="A163" s="90"/>
      <c r="B163" s="13" t="s">
        <v>162</v>
      </c>
      <c r="C163" s="4" t="s">
        <v>1</v>
      </c>
      <c r="D163" s="4" t="s">
        <v>149</v>
      </c>
      <c r="E163" s="4" t="s">
        <v>96</v>
      </c>
      <c r="F163" s="4" t="s">
        <v>163</v>
      </c>
      <c r="G163" s="4"/>
      <c r="H163" s="7">
        <f t="shared" ref="H163:J164" si="62">H164</f>
        <v>0</v>
      </c>
      <c r="I163" s="7">
        <f t="shared" si="62"/>
        <v>0</v>
      </c>
      <c r="J163" s="43">
        <f t="shared" si="62"/>
        <v>0</v>
      </c>
      <c r="K163" s="91"/>
      <c r="L163" s="91"/>
      <c r="M163" s="91"/>
    </row>
    <row r="164" spans="1:13" s="92" customFormat="1" ht="18.75" hidden="1">
      <c r="A164" s="90"/>
      <c r="B164" s="13" t="s">
        <v>125</v>
      </c>
      <c r="C164" s="2" t="s">
        <v>1</v>
      </c>
      <c r="D164" s="10" t="s">
        <v>149</v>
      </c>
      <c r="E164" s="10" t="s">
        <v>96</v>
      </c>
      <c r="F164" s="2" t="s">
        <v>164</v>
      </c>
      <c r="G164" s="2"/>
      <c r="H164" s="5">
        <f>H165+H168</f>
        <v>0</v>
      </c>
      <c r="I164" s="5">
        <f t="shared" si="62"/>
        <v>0</v>
      </c>
      <c r="J164" s="41">
        <f t="shared" si="62"/>
        <v>0</v>
      </c>
      <c r="K164" s="91"/>
      <c r="L164" s="91"/>
      <c r="M164" s="91"/>
    </row>
    <row r="165" spans="1:13" s="92" customFormat="1" ht="37.5" hidden="1">
      <c r="A165" s="90"/>
      <c r="B165" s="6" t="s">
        <v>234</v>
      </c>
      <c r="C165" s="4" t="s">
        <v>1</v>
      </c>
      <c r="D165" s="4" t="s">
        <v>149</v>
      </c>
      <c r="E165" s="4" t="s">
        <v>96</v>
      </c>
      <c r="F165" s="2" t="s">
        <v>233</v>
      </c>
      <c r="G165" s="2"/>
      <c r="H165" s="5">
        <f t="shared" ref="H165:J166" si="63">H166</f>
        <v>0</v>
      </c>
      <c r="I165" s="5">
        <f t="shared" si="63"/>
        <v>0</v>
      </c>
      <c r="J165" s="41">
        <f t="shared" si="63"/>
        <v>0</v>
      </c>
      <c r="K165" s="91"/>
      <c r="L165" s="91"/>
      <c r="M165" s="91"/>
    </row>
    <row r="166" spans="1:13" s="92" customFormat="1" ht="37.5" hidden="1">
      <c r="A166" s="90"/>
      <c r="B166" s="118" t="s">
        <v>165</v>
      </c>
      <c r="C166" s="8" t="s">
        <v>1</v>
      </c>
      <c r="D166" s="8" t="s">
        <v>149</v>
      </c>
      <c r="E166" s="8" t="s">
        <v>96</v>
      </c>
      <c r="F166" s="12" t="s">
        <v>232</v>
      </c>
      <c r="G166" s="12"/>
      <c r="H166" s="27">
        <f t="shared" si="63"/>
        <v>0</v>
      </c>
      <c r="I166" s="27">
        <f t="shared" si="63"/>
        <v>0</v>
      </c>
      <c r="J166" s="57">
        <f t="shared" si="63"/>
        <v>0</v>
      </c>
      <c r="K166" s="91"/>
      <c r="L166" s="91"/>
      <c r="M166" s="91"/>
    </row>
    <row r="167" spans="1:13" s="89" customFormat="1" ht="36" hidden="1">
      <c r="A167" s="87"/>
      <c r="B167" s="77" t="s">
        <v>56</v>
      </c>
      <c r="C167" s="51" t="s">
        <v>1</v>
      </c>
      <c r="D167" s="51" t="s">
        <v>149</v>
      </c>
      <c r="E167" s="51" t="s">
        <v>96</v>
      </c>
      <c r="F167" s="51" t="s">
        <v>232</v>
      </c>
      <c r="G167" s="51" t="s">
        <v>19</v>
      </c>
      <c r="H167" s="115"/>
      <c r="I167" s="115"/>
      <c r="J167" s="122"/>
      <c r="K167" s="88"/>
      <c r="L167" s="88"/>
      <c r="M167" s="88"/>
    </row>
    <row r="168" spans="1:13" s="89" customFormat="1" ht="37.5" hidden="1">
      <c r="A168" s="87"/>
      <c r="B168" s="3" t="s">
        <v>241</v>
      </c>
      <c r="C168" s="2" t="s">
        <v>1</v>
      </c>
      <c r="D168" s="2" t="s">
        <v>149</v>
      </c>
      <c r="E168" s="2" t="s">
        <v>96</v>
      </c>
      <c r="F168" s="2" t="s">
        <v>242</v>
      </c>
      <c r="G168" s="2"/>
      <c r="H168" s="5">
        <f t="shared" ref="H168:J169" si="64">H169</f>
        <v>0</v>
      </c>
      <c r="I168" s="5">
        <f t="shared" si="64"/>
        <v>0</v>
      </c>
      <c r="J168" s="41">
        <f t="shared" si="64"/>
        <v>0</v>
      </c>
      <c r="K168" s="88"/>
      <c r="L168" s="88"/>
      <c r="M168" s="88"/>
    </row>
    <row r="169" spans="1:13" s="89" customFormat="1" ht="112.5" hidden="1">
      <c r="A169" s="87"/>
      <c r="B169" s="118" t="s">
        <v>231</v>
      </c>
      <c r="C169" s="8" t="s">
        <v>1</v>
      </c>
      <c r="D169" s="8" t="s">
        <v>149</v>
      </c>
      <c r="E169" s="8" t="s">
        <v>96</v>
      </c>
      <c r="F169" s="8" t="s">
        <v>243</v>
      </c>
      <c r="G169" s="8"/>
      <c r="H169" s="20">
        <f t="shared" si="64"/>
        <v>0</v>
      </c>
      <c r="I169" s="20">
        <f t="shared" si="64"/>
        <v>0</v>
      </c>
      <c r="J169" s="64">
        <f t="shared" si="64"/>
        <v>0</v>
      </c>
      <c r="K169" s="88"/>
      <c r="L169" s="88"/>
      <c r="M169" s="88"/>
    </row>
    <row r="170" spans="1:13" s="89" customFormat="1" ht="36" hidden="1">
      <c r="A170" s="87"/>
      <c r="B170" s="49" t="s">
        <v>56</v>
      </c>
      <c r="C170" s="50" t="s">
        <v>1</v>
      </c>
      <c r="D170" s="50" t="s">
        <v>149</v>
      </c>
      <c r="E170" s="50" t="s">
        <v>96</v>
      </c>
      <c r="F170" s="50" t="s">
        <v>243</v>
      </c>
      <c r="G170" s="50" t="s">
        <v>19</v>
      </c>
      <c r="H170" s="53"/>
      <c r="I170" s="53"/>
      <c r="J170" s="54"/>
      <c r="K170" s="88"/>
      <c r="L170" s="88"/>
      <c r="M170" s="88"/>
    </row>
    <row r="171" spans="1:13" s="32" customFormat="1" ht="75">
      <c r="A171" s="45"/>
      <c r="B171" s="6" t="s">
        <v>244</v>
      </c>
      <c r="C171" s="4" t="s">
        <v>1</v>
      </c>
      <c r="D171" s="4" t="s">
        <v>149</v>
      </c>
      <c r="E171" s="4" t="s">
        <v>96</v>
      </c>
      <c r="F171" s="4" t="s">
        <v>158</v>
      </c>
      <c r="G171" s="4"/>
      <c r="H171" s="7">
        <f>H172</f>
        <v>394.3</v>
      </c>
      <c r="I171" s="7">
        <f t="shared" ref="I171:J172" si="65">I172</f>
        <v>0</v>
      </c>
      <c r="J171" s="43">
        <f t="shared" si="65"/>
        <v>0</v>
      </c>
      <c r="K171" s="31"/>
      <c r="L171" s="31"/>
      <c r="M171" s="31"/>
    </row>
    <row r="172" spans="1:13" s="32" customFormat="1" ht="18.75">
      <c r="A172" s="45"/>
      <c r="B172" s="6" t="s">
        <v>103</v>
      </c>
      <c r="C172" s="2" t="s">
        <v>1</v>
      </c>
      <c r="D172" s="10" t="s">
        <v>149</v>
      </c>
      <c r="E172" s="10" t="s">
        <v>96</v>
      </c>
      <c r="F172" s="4" t="s">
        <v>159</v>
      </c>
      <c r="G172" s="2"/>
      <c r="H172" s="5">
        <f>H173</f>
        <v>394.3</v>
      </c>
      <c r="I172" s="5">
        <f t="shared" si="65"/>
        <v>0</v>
      </c>
      <c r="J172" s="41">
        <f t="shared" si="65"/>
        <v>0</v>
      </c>
      <c r="K172" s="31"/>
      <c r="L172" s="31"/>
      <c r="M172" s="31"/>
    </row>
    <row r="173" spans="1:13" s="32" customFormat="1" ht="37.5">
      <c r="A173" s="45"/>
      <c r="B173" s="6" t="s">
        <v>246</v>
      </c>
      <c r="C173" s="4" t="s">
        <v>1</v>
      </c>
      <c r="D173" s="4" t="s">
        <v>149</v>
      </c>
      <c r="E173" s="4" t="s">
        <v>96</v>
      </c>
      <c r="F173" s="4" t="s">
        <v>261</v>
      </c>
      <c r="G173" s="2"/>
      <c r="H173" s="5">
        <f t="shared" ref="H173:J174" si="66">H174</f>
        <v>394.3</v>
      </c>
      <c r="I173" s="5">
        <f t="shared" si="66"/>
        <v>0</v>
      </c>
      <c r="J173" s="41">
        <f t="shared" si="66"/>
        <v>0</v>
      </c>
      <c r="K173" s="31"/>
      <c r="L173" s="31"/>
      <c r="M173" s="31"/>
    </row>
    <row r="174" spans="1:13" s="32" customFormat="1" ht="56.25">
      <c r="A174" s="45"/>
      <c r="B174" s="111" t="s">
        <v>245</v>
      </c>
      <c r="C174" s="8" t="s">
        <v>1</v>
      </c>
      <c r="D174" s="8" t="s">
        <v>149</v>
      </c>
      <c r="E174" s="8" t="s">
        <v>96</v>
      </c>
      <c r="F174" s="17" t="s">
        <v>262</v>
      </c>
      <c r="G174" s="12"/>
      <c r="H174" s="27">
        <f t="shared" si="66"/>
        <v>394.3</v>
      </c>
      <c r="I174" s="27">
        <f t="shared" si="66"/>
        <v>0</v>
      </c>
      <c r="J174" s="57">
        <f t="shared" si="66"/>
        <v>0</v>
      </c>
      <c r="K174" s="31"/>
      <c r="L174" s="31"/>
      <c r="M174" s="31"/>
    </row>
    <row r="175" spans="1:13" s="39" customFormat="1" ht="36">
      <c r="A175" s="40"/>
      <c r="B175" s="49" t="s">
        <v>56</v>
      </c>
      <c r="C175" s="51" t="s">
        <v>1</v>
      </c>
      <c r="D175" s="51" t="s">
        <v>149</v>
      </c>
      <c r="E175" s="51" t="s">
        <v>96</v>
      </c>
      <c r="F175" s="15" t="s">
        <v>262</v>
      </c>
      <c r="G175" s="51" t="s">
        <v>19</v>
      </c>
      <c r="H175" s="48">
        <v>394.3</v>
      </c>
      <c r="I175" s="48">
        <v>0</v>
      </c>
      <c r="J175" s="117">
        <v>0</v>
      </c>
      <c r="K175" s="38"/>
      <c r="L175" s="38"/>
      <c r="M175" s="38"/>
    </row>
    <row r="176" spans="1:13" s="39" customFormat="1" ht="18.75">
      <c r="A176" s="40"/>
      <c r="B176" s="6" t="s">
        <v>67</v>
      </c>
      <c r="C176" s="4" t="s">
        <v>1</v>
      </c>
      <c r="D176" s="4" t="s">
        <v>149</v>
      </c>
      <c r="E176" s="4" t="s">
        <v>96</v>
      </c>
      <c r="F176" s="4" t="s">
        <v>68</v>
      </c>
      <c r="G176" s="4" t="s">
        <v>45</v>
      </c>
      <c r="H176" s="7">
        <f t="shared" ref="H176:J176" si="67">H177+H180</f>
        <v>8186.0999999999995</v>
      </c>
      <c r="I176" s="7">
        <f t="shared" si="67"/>
        <v>6170.9</v>
      </c>
      <c r="J176" s="43">
        <f t="shared" si="67"/>
        <v>5447.8</v>
      </c>
      <c r="K176" s="38"/>
      <c r="L176" s="38"/>
      <c r="M176" s="38"/>
    </row>
    <row r="177" spans="1:13" s="39" customFormat="1" ht="18.75">
      <c r="A177" s="40"/>
      <c r="B177" s="9" t="s">
        <v>166</v>
      </c>
      <c r="C177" s="10" t="s">
        <v>1</v>
      </c>
      <c r="D177" s="10" t="s">
        <v>149</v>
      </c>
      <c r="E177" s="10" t="s">
        <v>96</v>
      </c>
      <c r="F177" s="10" t="s">
        <v>167</v>
      </c>
      <c r="G177" s="8"/>
      <c r="H177" s="20">
        <f t="shared" ref="H177:J177" si="68">H178+H179</f>
        <v>6368.4</v>
      </c>
      <c r="I177" s="11">
        <f t="shared" si="68"/>
        <v>5625</v>
      </c>
      <c r="J177" s="44">
        <f t="shared" si="68"/>
        <v>4900</v>
      </c>
      <c r="K177" s="38"/>
      <c r="L177" s="38"/>
      <c r="M177" s="38"/>
    </row>
    <row r="178" spans="1:13" s="32" customFormat="1" ht="36">
      <c r="A178" s="45"/>
      <c r="B178" s="46" t="s">
        <v>56</v>
      </c>
      <c r="C178" s="47" t="s">
        <v>1</v>
      </c>
      <c r="D178" s="47" t="s">
        <v>149</v>
      </c>
      <c r="E178" s="47" t="s">
        <v>96</v>
      </c>
      <c r="F178" s="47" t="s">
        <v>167</v>
      </c>
      <c r="G178" s="47" t="s">
        <v>19</v>
      </c>
      <c r="H178" s="48">
        <v>6361.4</v>
      </c>
      <c r="I178" s="48">
        <v>5625</v>
      </c>
      <c r="J178" s="117">
        <v>4900</v>
      </c>
      <c r="K178" s="31"/>
      <c r="L178" s="31"/>
      <c r="M178" s="31"/>
    </row>
    <row r="179" spans="1:13" s="32" customFormat="1" ht="18.75">
      <c r="A179" s="45"/>
      <c r="B179" s="46" t="s">
        <v>78</v>
      </c>
      <c r="C179" s="47" t="s">
        <v>1</v>
      </c>
      <c r="D179" s="47" t="s">
        <v>149</v>
      </c>
      <c r="E179" s="47" t="s">
        <v>96</v>
      </c>
      <c r="F179" s="47" t="s">
        <v>167</v>
      </c>
      <c r="G179" s="47" t="s">
        <v>79</v>
      </c>
      <c r="H179" s="48">
        <v>7</v>
      </c>
      <c r="I179" s="48">
        <v>0</v>
      </c>
      <c r="J179" s="117">
        <v>0</v>
      </c>
      <c r="K179" s="31"/>
      <c r="L179" s="31"/>
      <c r="M179" s="31"/>
    </row>
    <row r="180" spans="1:13" s="39" customFormat="1" ht="60" customHeight="1">
      <c r="A180" s="40"/>
      <c r="B180" s="14" t="s">
        <v>168</v>
      </c>
      <c r="C180" s="17" t="s">
        <v>1</v>
      </c>
      <c r="D180" s="17" t="s">
        <v>149</v>
      </c>
      <c r="E180" s="17" t="s">
        <v>96</v>
      </c>
      <c r="F180" s="17" t="s">
        <v>169</v>
      </c>
      <c r="G180" s="17"/>
      <c r="H180" s="59">
        <f t="shared" ref="H180:J180" si="69">H181+H182</f>
        <v>1817.7</v>
      </c>
      <c r="I180" s="59">
        <f t="shared" si="69"/>
        <v>545.9</v>
      </c>
      <c r="J180" s="132">
        <f t="shared" si="69"/>
        <v>547.79999999999995</v>
      </c>
      <c r="K180" s="38"/>
      <c r="L180" s="38"/>
      <c r="M180" s="38"/>
    </row>
    <row r="181" spans="1:13" s="32" customFormat="1" ht="36">
      <c r="A181" s="45"/>
      <c r="B181" s="46" t="s">
        <v>56</v>
      </c>
      <c r="C181" s="47" t="s">
        <v>1</v>
      </c>
      <c r="D181" s="47" t="s">
        <v>149</v>
      </c>
      <c r="E181" s="47" t="s">
        <v>96</v>
      </c>
      <c r="F181" s="47" t="s">
        <v>169</v>
      </c>
      <c r="G181" s="47" t="s">
        <v>19</v>
      </c>
      <c r="H181" s="48">
        <v>1813.2</v>
      </c>
      <c r="I181" s="48">
        <v>541.4</v>
      </c>
      <c r="J181" s="117">
        <v>543.29999999999995</v>
      </c>
      <c r="K181" s="31"/>
      <c r="L181" s="31"/>
      <c r="M181" s="31"/>
    </row>
    <row r="182" spans="1:13" s="32" customFormat="1" ht="18.75">
      <c r="A182" s="45"/>
      <c r="B182" s="49" t="s">
        <v>78</v>
      </c>
      <c r="C182" s="50" t="s">
        <v>1</v>
      </c>
      <c r="D182" s="50" t="s">
        <v>149</v>
      </c>
      <c r="E182" s="50" t="s">
        <v>96</v>
      </c>
      <c r="F182" s="50" t="s">
        <v>169</v>
      </c>
      <c r="G182" s="50" t="s">
        <v>79</v>
      </c>
      <c r="H182" s="48">
        <v>4.5</v>
      </c>
      <c r="I182" s="48">
        <v>4.5</v>
      </c>
      <c r="J182" s="117">
        <v>4.5</v>
      </c>
      <c r="K182" s="31"/>
      <c r="L182" s="31"/>
      <c r="M182" s="31"/>
    </row>
    <row r="183" spans="1:13" s="39" customFormat="1" ht="18.75">
      <c r="A183" s="40"/>
      <c r="B183" s="6" t="s">
        <v>170</v>
      </c>
      <c r="C183" s="4" t="s">
        <v>1</v>
      </c>
      <c r="D183" s="4" t="s">
        <v>149</v>
      </c>
      <c r="E183" s="4" t="s">
        <v>149</v>
      </c>
      <c r="F183" s="4"/>
      <c r="G183" s="4"/>
      <c r="H183" s="7">
        <f t="shared" ref="H183:J185" si="70">H184</f>
        <v>19085.600000000002</v>
      </c>
      <c r="I183" s="7">
        <f t="shared" si="70"/>
        <v>18564.7</v>
      </c>
      <c r="J183" s="43">
        <f t="shared" si="70"/>
        <v>18569.600000000002</v>
      </c>
      <c r="K183" s="38"/>
      <c r="L183" s="38"/>
      <c r="M183" s="38"/>
    </row>
    <row r="184" spans="1:13" s="39" customFormat="1" ht="18.75">
      <c r="A184" s="40"/>
      <c r="B184" s="6" t="s">
        <v>65</v>
      </c>
      <c r="C184" s="2" t="s">
        <v>1</v>
      </c>
      <c r="D184" s="4" t="s">
        <v>149</v>
      </c>
      <c r="E184" s="4" t="s">
        <v>149</v>
      </c>
      <c r="F184" s="4" t="s">
        <v>75</v>
      </c>
      <c r="G184" s="4"/>
      <c r="H184" s="5">
        <f t="shared" si="70"/>
        <v>19085.600000000002</v>
      </c>
      <c r="I184" s="5">
        <f t="shared" si="70"/>
        <v>18564.7</v>
      </c>
      <c r="J184" s="41">
        <f t="shared" si="70"/>
        <v>18569.600000000002</v>
      </c>
      <c r="K184" s="38"/>
      <c r="L184" s="38"/>
      <c r="M184" s="38"/>
    </row>
    <row r="185" spans="1:13" s="39" customFormat="1" ht="18.75">
      <c r="A185" s="40"/>
      <c r="B185" s="25" t="s">
        <v>67</v>
      </c>
      <c r="C185" s="4" t="s">
        <v>1</v>
      </c>
      <c r="D185" s="4" t="s">
        <v>149</v>
      </c>
      <c r="E185" s="4" t="s">
        <v>149</v>
      </c>
      <c r="F185" s="4" t="s">
        <v>68</v>
      </c>
      <c r="G185" s="4"/>
      <c r="H185" s="7">
        <f t="shared" si="70"/>
        <v>19085.600000000002</v>
      </c>
      <c r="I185" s="7">
        <f t="shared" si="70"/>
        <v>18564.7</v>
      </c>
      <c r="J185" s="43">
        <f t="shared" si="70"/>
        <v>18569.600000000002</v>
      </c>
      <c r="K185" s="38"/>
      <c r="L185" s="38"/>
      <c r="M185" s="38"/>
    </row>
    <row r="186" spans="1:13" s="39" customFormat="1" ht="37.5">
      <c r="A186" s="40"/>
      <c r="B186" s="19" t="s">
        <v>2</v>
      </c>
      <c r="C186" s="8" t="s">
        <v>1</v>
      </c>
      <c r="D186" s="8" t="s">
        <v>149</v>
      </c>
      <c r="E186" s="8" t="s">
        <v>149</v>
      </c>
      <c r="F186" s="8" t="s">
        <v>171</v>
      </c>
      <c r="G186" s="12"/>
      <c r="H186" s="27">
        <f t="shared" ref="H186:J186" si="71">H187+H188+H189</f>
        <v>19085.600000000002</v>
      </c>
      <c r="I186" s="27">
        <f t="shared" si="71"/>
        <v>18564.7</v>
      </c>
      <c r="J186" s="57">
        <f t="shared" si="71"/>
        <v>18569.600000000002</v>
      </c>
      <c r="K186" s="38"/>
      <c r="L186" s="38"/>
      <c r="M186" s="38"/>
    </row>
    <row r="187" spans="1:13" s="32" customFormat="1" ht="72">
      <c r="A187" s="45"/>
      <c r="B187" s="46" t="s">
        <v>54</v>
      </c>
      <c r="C187" s="47" t="s">
        <v>1</v>
      </c>
      <c r="D187" s="47" t="s">
        <v>149</v>
      </c>
      <c r="E187" s="47" t="s">
        <v>149</v>
      </c>
      <c r="F187" s="47" t="s">
        <v>171</v>
      </c>
      <c r="G187" s="47" t="s">
        <v>55</v>
      </c>
      <c r="H187" s="48">
        <v>18283.7</v>
      </c>
      <c r="I187" s="48">
        <v>18253.7</v>
      </c>
      <c r="J187" s="117">
        <v>18253.7</v>
      </c>
      <c r="K187" s="31"/>
      <c r="L187" s="31"/>
      <c r="M187" s="31"/>
    </row>
    <row r="188" spans="1:13" s="32" customFormat="1" ht="36">
      <c r="A188" s="45"/>
      <c r="B188" s="46" t="s">
        <v>56</v>
      </c>
      <c r="C188" s="47" t="s">
        <v>1</v>
      </c>
      <c r="D188" s="47" t="s">
        <v>149</v>
      </c>
      <c r="E188" s="47" t="s">
        <v>149</v>
      </c>
      <c r="F188" s="47" t="s">
        <v>171</v>
      </c>
      <c r="G188" s="47" t="s">
        <v>19</v>
      </c>
      <c r="H188" s="48">
        <v>799.9</v>
      </c>
      <c r="I188" s="48">
        <v>309</v>
      </c>
      <c r="J188" s="117">
        <v>313.89999999999998</v>
      </c>
      <c r="K188" s="31"/>
      <c r="L188" s="31"/>
      <c r="M188" s="31"/>
    </row>
    <row r="189" spans="1:13" s="32" customFormat="1" ht="18.75">
      <c r="A189" s="45"/>
      <c r="B189" s="49" t="s">
        <v>78</v>
      </c>
      <c r="C189" s="50" t="s">
        <v>1</v>
      </c>
      <c r="D189" s="50" t="s">
        <v>149</v>
      </c>
      <c r="E189" s="50" t="s">
        <v>149</v>
      </c>
      <c r="F189" s="50" t="s">
        <v>171</v>
      </c>
      <c r="G189" s="50" t="s">
        <v>79</v>
      </c>
      <c r="H189" s="53">
        <v>2</v>
      </c>
      <c r="I189" s="53">
        <v>2</v>
      </c>
      <c r="J189" s="54">
        <v>2</v>
      </c>
      <c r="K189" s="31"/>
      <c r="L189" s="31"/>
      <c r="M189" s="31"/>
    </row>
    <row r="190" spans="1:13" s="39" customFormat="1" ht="18.75">
      <c r="A190" s="40"/>
      <c r="B190" s="6" t="s">
        <v>172</v>
      </c>
      <c r="C190" s="4" t="s">
        <v>1</v>
      </c>
      <c r="D190" s="4" t="s">
        <v>173</v>
      </c>
      <c r="E190" s="4"/>
      <c r="F190" s="4"/>
      <c r="G190" s="4"/>
      <c r="H190" s="7">
        <f t="shared" ref="H190:J195" si="72">H191</f>
        <v>40</v>
      </c>
      <c r="I190" s="7">
        <f t="shared" si="72"/>
        <v>40</v>
      </c>
      <c r="J190" s="43">
        <f t="shared" si="72"/>
        <v>40</v>
      </c>
      <c r="K190" s="38"/>
      <c r="L190" s="38"/>
      <c r="M190" s="38"/>
    </row>
    <row r="191" spans="1:13" s="39" customFormat="1" ht="18.75">
      <c r="A191" s="40"/>
      <c r="B191" s="3" t="s">
        <v>174</v>
      </c>
      <c r="C191" s="2" t="s">
        <v>1</v>
      </c>
      <c r="D191" s="2" t="s">
        <v>173</v>
      </c>
      <c r="E191" s="2" t="s">
        <v>173</v>
      </c>
      <c r="F191" s="2"/>
      <c r="G191" s="2"/>
      <c r="H191" s="5">
        <f t="shared" si="72"/>
        <v>40</v>
      </c>
      <c r="I191" s="5">
        <f t="shared" si="72"/>
        <v>40</v>
      </c>
      <c r="J191" s="41">
        <f t="shared" si="72"/>
        <v>40</v>
      </c>
      <c r="K191" s="38"/>
      <c r="L191" s="38"/>
      <c r="M191" s="38"/>
    </row>
    <row r="192" spans="1:13" s="39" customFormat="1" ht="75">
      <c r="A192" s="40"/>
      <c r="B192" s="3" t="s">
        <v>175</v>
      </c>
      <c r="C192" s="4" t="s">
        <v>1</v>
      </c>
      <c r="D192" s="4" t="s">
        <v>173</v>
      </c>
      <c r="E192" s="4" t="s">
        <v>173</v>
      </c>
      <c r="F192" s="4" t="s">
        <v>176</v>
      </c>
      <c r="G192" s="4"/>
      <c r="H192" s="5">
        <f t="shared" si="72"/>
        <v>40</v>
      </c>
      <c r="I192" s="5">
        <f t="shared" si="72"/>
        <v>40</v>
      </c>
      <c r="J192" s="41">
        <f t="shared" si="72"/>
        <v>40</v>
      </c>
      <c r="K192" s="38"/>
      <c r="L192" s="38"/>
      <c r="M192" s="38"/>
    </row>
    <row r="193" spans="1:13" s="39" customFormat="1" ht="18.75">
      <c r="A193" s="40"/>
      <c r="B193" s="13" t="s">
        <v>125</v>
      </c>
      <c r="C193" s="4" t="s">
        <v>1</v>
      </c>
      <c r="D193" s="4" t="s">
        <v>173</v>
      </c>
      <c r="E193" s="4" t="s">
        <v>173</v>
      </c>
      <c r="F193" s="4" t="s">
        <v>177</v>
      </c>
      <c r="G193" s="4"/>
      <c r="H193" s="5">
        <f t="shared" si="72"/>
        <v>40</v>
      </c>
      <c r="I193" s="5">
        <f t="shared" si="72"/>
        <v>40</v>
      </c>
      <c r="J193" s="41">
        <f t="shared" si="72"/>
        <v>40</v>
      </c>
      <c r="K193" s="38"/>
      <c r="L193" s="38"/>
      <c r="M193" s="38"/>
    </row>
    <row r="194" spans="1:13" s="39" customFormat="1" ht="56.25">
      <c r="A194" s="40"/>
      <c r="B194" s="6" t="s">
        <v>178</v>
      </c>
      <c r="C194" s="4" t="s">
        <v>1</v>
      </c>
      <c r="D194" s="4" t="s">
        <v>173</v>
      </c>
      <c r="E194" s="4" t="s">
        <v>173</v>
      </c>
      <c r="F194" s="4" t="s">
        <v>179</v>
      </c>
      <c r="G194" s="4"/>
      <c r="H194" s="5">
        <f t="shared" si="72"/>
        <v>40</v>
      </c>
      <c r="I194" s="5">
        <f t="shared" si="72"/>
        <v>40</v>
      </c>
      <c r="J194" s="41">
        <f t="shared" si="72"/>
        <v>40</v>
      </c>
      <c r="K194" s="38"/>
      <c r="L194" s="38"/>
      <c r="M194" s="38"/>
    </row>
    <row r="195" spans="1:13" s="39" customFormat="1" ht="18.75">
      <c r="A195" s="40"/>
      <c r="B195" s="9" t="s">
        <v>3</v>
      </c>
      <c r="C195" s="17" t="s">
        <v>1</v>
      </c>
      <c r="D195" s="10" t="s">
        <v>173</v>
      </c>
      <c r="E195" s="10" t="s">
        <v>173</v>
      </c>
      <c r="F195" s="10" t="s">
        <v>180</v>
      </c>
      <c r="G195" s="10"/>
      <c r="H195" s="11">
        <f t="shared" si="72"/>
        <v>40</v>
      </c>
      <c r="I195" s="11">
        <f t="shared" si="72"/>
        <v>40</v>
      </c>
      <c r="J195" s="44">
        <f t="shared" si="72"/>
        <v>40</v>
      </c>
      <c r="K195" s="38"/>
      <c r="L195" s="38"/>
      <c r="M195" s="38"/>
    </row>
    <row r="196" spans="1:13" s="32" customFormat="1" ht="36">
      <c r="A196" s="45"/>
      <c r="B196" s="49" t="s">
        <v>56</v>
      </c>
      <c r="C196" s="50" t="s">
        <v>1</v>
      </c>
      <c r="D196" s="50" t="s">
        <v>173</v>
      </c>
      <c r="E196" s="50" t="s">
        <v>173</v>
      </c>
      <c r="F196" s="50" t="s">
        <v>180</v>
      </c>
      <c r="G196" s="50" t="s">
        <v>19</v>
      </c>
      <c r="H196" s="48">
        <v>40</v>
      </c>
      <c r="I196" s="48">
        <v>40</v>
      </c>
      <c r="J196" s="117">
        <v>40</v>
      </c>
      <c r="K196" s="31"/>
      <c r="L196" s="38"/>
      <c r="M196" s="31"/>
    </row>
    <row r="197" spans="1:13" s="39" customFormat="1" ht="18.75">
      <c r="A197" s="40"/>
      <c r="B197" s="6" t="s">
        <v>181</v>
      </c>
      <c r="C197" s="4" t="s">
        <v>1</v>
      </c>
      <c r="D197" s="4" t="s">
        <v>182</v>
      </c>
      <c r="E197" s="4"/>
      <c r="F197" s="4"/>
      <c r="G197" s="4"/>
      <c r="H197" s="7">
        <f t="shared" ref="H197:J197" si="73">H198+H208</f>
        <v>14775.099999999999</v>
      </c>
      <c r="I197" s="7">
        <f t="shared" si="73"/>
        <v>14825.800000000001</v>
      </c>
      <c r="J197" s="43">
        <f t="shared" si="73"/>
        <v>15043.5</v>
      </c>
      <c r="K197" s="38"/>
      <c r="L197" s="38"/>
      <c r="M197" s="38"/>
    </row>
    <row r="198" spans="1:13" s="39" customFormat="1" ht="18.75">
      <c r="A198" s="40"/>
      <c r="B198" s="9" t="s">
        <v>183</v>
      </c>
      <c r="C198" s="4" t="s">
        <v>1</v>
      </c>
      <c r="D198" s="10" t="s">
        <v>182</v>
      </c>
      <c r="E198" s="10" t="s">
        <v>47</v>
      </c>
      <c r="F198" s="10" t="s">
        <v>45</v>
      </c>
      <c r="G198" s="10" t="s">
        <v>45</v>
      </c>
      <c r="H198" s="11">
        <f t="shared" ref="H198:J200" si="74">H199</f>
        <v>14525.099999999999</v>
      </c>
      <c r="I198" s="11">
        <f t="shared" si="74"/>
        <v>14575.800000000001</v>
      </c>
      <c r="J198" s="44">
        <f t="shared" si="74"/>
        <v>14793.5</v>
      </c>
      <c r="K198" s="38"/>
      <c r="L198" s="38"/>
      <c r="M198" s="38"/>
    </row>
    <row r="199" spans="1:13" s="39" customFormat="1" ht="75">
      <c r="A199" s="40"/>
      <c r="B199" s="6" t="s">
        <v>184</v>
      </c>
      <c r="C199" s="4" t="s">
        <v>1</v>
      </c>
      <c r="D199" s="4" t="s">
        <v>182</v>
      </c>
      <c r="E199" s="4" t="s">
        <v>47</v>
      </c>
      <c r="F199" s="4" t="s">
        <v>185</v>
      </c>
      <c r="G199" s="4" t="s">
        <v>45</v>
      </c>
      <c r="H199" s="7">
        <f t="shared" si="74"/>
        <v>14525.099999999999</v>
      </c>
      <c r="I199" s="7">
        <f t="shared" si="74"/>
        <v>14575.800000000001</v>
      </c>
      <c r="J199" s="43">
        <f t="shared" si="74"/>
        <v>14793.5</v>
      </c>
      <c r="K199" s="38"/>
      <c r="L199" s="38"/>
      <c r="M199" s="38"/>
    </row>
    <row r="200" spans="1:13" s="39" customFormat="1" ht="18.75">
      <c r="A200" s="40"/>
      <c r="B200" s="25" t="s">
        <v>186</v>
      </c>
      <c r="C200" s="4" t="s">
        <v>1</v>
      </c>
      <c r="D200" s="4" t="s">
        <v>182</v>
      </c>
      <c r="E200" s="4" t="s">
        <v>47</v>
      </c>
      <c r="F200" s="4" t="s">
        <v>187</v>
      </c>
      <c r="G200" s="4"/>
      <c r="H200" s="7">
        <f t="shared" si="74"/>
        <v>14525.099999999999</v>
      </c>
      <c r="I200" s="7">
        <f t="shared" si="74"/>
        <v>14575.800000000001</v>
      </c>
      <c r="J200" s="43">
        <f t="shared" si="74"/>
        <v>14793.5</v>
      </c>
      <c r="K200" s="38"/>
      <c r="L200" s="38"/>
      <c r="M200" s="38"/>
    </row>
    <row r="201" spans="1:13" s="39" customFormat="1" ht="37.5">
      <c r="A201" s="40"/>
      <c r="B201" s="25" t="s">
        <v>188</v>
      </c>
      <c r="C201" s="4" t="s">
        <v>1</v>
      </c>
      <c r="D201" s="4" t="s">
        <v>182</v>
      </c>
      <c r="E201" s="4" t="s">
        <v>47</v>
      </c>
      <c r="F201" s="4" t="s">
        <v>189</v>
      </c>
      <c r="G201" s="4"/>
      <c r="H201" s="7">
        <f t="shared" ref="H201:J201" si="75">H202+H206</f>
        <v>14525.099999999999</v>
      </c>
      <c r="I201" s="7">
        <f t="shared" si="75"/>
        <v>14575.800000000001</v>
      </c>
      <c r="J201" s="43">
        <f t="shared" si="75"/>
        <v>14793.5</v>
      </c>
      <c r="K201" s="38"/>
      <c r="L201" s="38"/>
      <c r="M201" s="38"/>
    </row>
    <row r="202" spans="1:13" s="39" customFormat="1" ht="37.5">
      <c r="A202" s="40"/>
      <c r="B202" s="19" t="s">
        <v>2</v>
      </c>
      <c r="C202" s="8" t="s">
        <v>1</v>
      </c>
      <c r="D202" s="8" t="s">
        <v>182</v>
      </c>
      <c r="E202" s="8" t="s">
        <v>47</v>
      </c>
      <c r="F202" s="8" t="s">
        <v>190</v>
      </c>
      <c r="G202" s="8"/>
      <c r="H202" s="20">
        <f t="shared" ref="H202:J202" si="76">H203+H204+H205</f>
        <v>9991.0999999999985</v>
      </c>
      <c r="I202" s="20">
        <f t="shared" si="76"/>
        <v>10041.800000000001</v>
      </c>
      <c r="J202" s="64">
        <f t="shared" si="76"/>
        <v>10259.5</v>
      </c>
      <c r="K202" s="38"/>
      <c r="L202" s="38"/>
      <c r="M202" s="38"/>
    </row>
    <row r="203" spans="1:13" s="32" customFormat="1" ht="72">
      <c r="A203" s="45"/>
      <c r="B203" s="46" t="s">
        <v>54</v>
      </c>
      <c r="C203" s="47" t="s">
        <v>1</v>
      </c>
      <c r="D203" s="47" t="s">
        <v>182</v>
      </c>
      <c r="E203" s="47" t="s">
        <v>47</v>
      </c>
      <c r="F203" s="47" t="s">
        <v>190</v>
      </c>
      <c r="G203" s="47" t="s">
        <v>55</v>
      </c>
      <c r="H203" s="48">
        <v>7110.9</v>
      </c>
      <c r="I203" s="48">
        <v>7110.9</v>
      </c>
      <c r="J203" s="117">
        <v>7110.9</v>
      </c>
      <c r="K203" s="31"/>
      <c r="L203" s="31"/>
      <c r="M203" s="31"/>
    </row>
    <row r="204" spans="1:13" s="32" customFormat="1" ht="36">
      <c r="A204" s="45"/>
      <c r="B204" s="46" t="s">
        <v>56</v>
      </c>
      <c r="C204" s="47" t="s">
        <v>1</v>
      </c>
      <c r="D204" s="47" t="s">
        <v>182</v>
      </c>
      <c r="E204" s="47" t="s">
        <v>47</v>
      </c>
      <c r="F204" s="47" t="s">
        <v>190</v>
      </c>
      <c r="G204" s="47" t="s">
        <v>19</v>
      </c>
      <c r="H204" s="48">
        <v>2856.4</v>
      </c>
      <c r="I204" s="48">
        <v>2909.8</v>
      </c>
      <c r="J204" s="117">
        <v>3127.6</v>
      </c>
      <c r="K204" s="31"/>
      <c r="L204" s="31"/>
      <c r="M204" s="31"/>
    </row>
    <row r="205" spans="1:13" s="32" customFormat="1" ht="18.75">
      <c r="A205" s="45"/>
      <c r="B205" s="93" t="s">
        <v>78</v>
      </c>
      <c r="C205" s="50" t="s">
        <v>1</v>
      </c>
      <c r="D205" s="50" t="s">
        <v>182</v>
      </c>
      <c r="E205" s="50" t="s">
        <v>47</v>
      </c>
      <c r="F205" s="50" t="s">
        <v>190</v>
      </c>
      <c r="G205" s="50" t="s">
        <v>79</v>
      </c>
      <c r="H205" s="53">
        <v>23.8</v>
      </c>
      <c r="I205" s="53">
        <v>21.1</v>
      </c>
      <c r="J205" s="54">
        <v>21</v>
      </c>
      <c r="K205" s="31"/>
      <c r="L205" s="31"/>
      <c r="M205" s="31"/>
    </row>
    <row r="206" spans="1:13" s="39" customFormat="1" ht="112.5">
      <c r="A206" s="40"/>
      <c r="B206" s="96" t="s">
        <v>4</v>
      </c>
      <c r="C206" s="4" t="s">
        <v>1</v>
      </c>
      <c r="D206" s="4" t="s">
        <v>182</v>
      </c>
      <c r="E206" s="4" t="s">
        <v>47</v>
      </c>
      <c r="F206" s="4" t="s">
        <v>191</v>
      </c>
      <c r="G206" s="4"/>
      <c r="H206" s="7">
        <f t="shared" ref="H206:J206" si="77">H207</f>
        <v>4534</v>
      </c>
      <c r="I206" s="7">
        <f t="shared" si="77"/>
        <v>4534</v>
      </c>
      <c r="J206" s="43">
        <f t="shared" si="77"/>
        <v>4534</v>
      </c>
      <c r="K206" s="38"/>
      <c r="L206" s="38"/>
      <c r="M206" s="38"/>
    </row>
    <row r="207" spans="1:13" s="32" customFormat="1" ht="72">
      <c r="A207" s="45"/>
      <c r="B207" s="94" t="s">
        <v>54</v>
      </c>
      <c r="C207" s="15" t="s">
        <v>1</v>
      </c>
      <c r="D207" s="15" t="s">
        <v>182</v>
      </c>
      <c r="E207" s="15" t="s">
        <v>47</v>
      </c>
      <c r="F207" s="15" t="s">
        <v>191</v>
      </c>
      <c r="G207" s="15" t="s">
        <v>55</v>
      </c>
      <c r="H207" s="95">
        <v>4534</v>
      </c>
      <c r="I207" s="95">
        <v>4534</v>
      </c>
      <c r="J207" s="134">
        <v>4534</v>
      </c>
      <c r="K207" s="31"/>
      <c r="L207" s="31"/>
      <c r="M207" s="31"/>
    </row>
    <row r="208" spans="1:13" s="39" customFormat="1" ht="18.75">
      <c r="A208" s="40"/>
      <c r="B208" s="6" t="s">
        <v>192</v>
      </c>
      <c r="C208" s="4" t="s">
        <v>1</v>
      </c>
      <c r="D208" s="4" t="s">
        <v>182</v>
      </c>
      <c r="E208" s="4" t="s">
        <v>48</v>
      </c>
      <c r="F208" s="4" t="s">
        <v>45</v>
      </c>
      <c r="G208" s="4" t="s">
        <v>45</v>
      </c>
      <c r="H208" s="7">
        <f t="shared" ref="H208:J212" si="78">H209</f>
        <v>250</v>
      </c>
      <c r="I208" s="7">
        <f t="shared" si="78"/>
        <v>250</v>
      </c>
      <c r="J208" s="43">
        <f t="shared" si="78"/>
        <v>250</v>
      </c>
      <c r="K208" s="38"/>
      <c r="L208" s="38"/>
      <c r="M208" s="38"/>
    </row>
    <row r="209" spans="1:13" s="39" customFormat="1" ht="75">
      <c r="A209" s="40"/>
      <c r="B209" s="6" t="s">
        <v>184</v>
      </c>
      <c r="C209" s="4" t="s">
        <v>1</v>
      </c>
      <c r="D209" s="4" t="s">
        <v>182</v>
      </c>
      <c r="E209" s="4" t="s">
        <v>48</v>
      </c>
      <c r="F209" s="4" t="s">
        <v>185</v>
      </c>
      <c r="G209" s="4" t="s">
        <v>45</v>
      </c>
      <c r="H209" s="7">
        <f t="shared" si="78"/>
        <v>250</v>
      </c>
      <c r="I209" s="7">
        <f t="shared" si="78"/>
        <v>250</v>
      </c>
      <c r="J209" s="43">
        <f t="shared" si="78"/>
        <v>250</v>
      </c>
      <c r="K209" s="38"/>
      <c r="L209" s="38"/>
      <c r="M209" s="38"/>
    </row>
    <row r="210" spans="1:13" s="39" customFormat="1" ht="18.75">
      <c r="A210" s="40"/>
      <c r="B210" s="25" t="s">
        <v>186</v>
      </c>
      <c r="C210" s="4" t="s">
        <v>1</v>
      </c>
      <c r="D210" s="4" t="s">
        <v>182</v>
      </c>
      <c r="E210" s="4" t="s">
        <v>48</v>
      </c>
      <c r="F210" s="4" t="s">
        <v>187</v>
      </c>
      <c r="G210" s="4"/>
      <c r="H210" s="7">
        <f t="shared" si="78"/>
        <v>250</v>
      </c>
      <c r="I210" s="7">
        <f t="shared" si="78"/>
        <v>250</v>
      </c>
      <c r="J210" s="43">
        <f t="shared" si="78"/>
        <v>250</v>
      </c>
      <c r="K210" s="38"/>
      <c r="L210" s="38"/>
      <c r="M210" s="38"/>
    </row>
    <row r="211" spans="1:13" s="39" customFormat="1" ht="37.5">
      <c r="A211" s="40"/>
      <c r="B211" s="25" t="s">
        <v>193</v>
      </c>
      <c r="C211" s="4" t="s">
        <v>1</v>
      </c>
      <c r="D211" s="4" t="s">
        <v>182</v>
      </c>
      <c r="E211" s="4" t="s">
        <v>48</v>
      </c>
      <c r="F211" s="4" t="s">
        <v>194</v>
      </c>
      <c r="G211" s="4"/>
      <c r="H211" s="7">
        <f t="shared" si="78"/>
        <v>250</v>
      </c>
      <c r="I211" s="7">
        <f t="shared" si="78"/>
        <v>250</v>
      </c>
      <c r="J211" s="43">
        <f t="shared" si="78"/>
        <v>250</v>
      </c>
      <c r="K211" s="38"/>
      <c r="L211" s="38"/>
      <c r="M211" s="38"/>
    </row>
    <row r="212" spans="1:13" s="39" customFormat="1" ht="18.75">
      <c r="A212" s="40"/>
      <c r="B212" s="79" t="s">
        <v>5</v>
      </c>
      <c r="C212" s="10" t="s">
        <v>1</v>
      </c>
      <c r="D212" s="10" t="s">
        <v>182</v>
      </c>
      <c r="E212" s="10" t="s">
        <v>48</v>
      </c>
      <c r="F212" s="10" t="s">
        <v>195</v>
      </c>
      <c r="G212" s="10"/>
      <c r="H212" s="11">
        <f t="shared" si="78"/>
        <v>250</v>
      </c>
      <c r="I212" s="11">
        <f t="shared" si="78"/>
        <v>250</v>
      </c>
      <c r="J212" s="44">
        <f t="shared" si="78"/>
        <v>250</v>
      </c>
      <c r="K212" s="38"/>
      <c r="L212" s="38"/>
      <c r="M212" s="38"/>
    </row>
    <row r="213" spans="1:13" s="32" customFormat="1" ht="36">
      <c r="A213" s="45"/>
      <c r="B213" s="46" t="s">
        <v>56</v>
      </c>
      <c r="C213" s="47" t="s">
        <v>1</v>
      </c>
      <c r="D213" s="47" t="s">
        <v>182</v>
      </c>
      <c r="E213" s="47" t="s">
        <v>48</v>
      </c>
      <c r="F213" s="47" t="s">
        <v>195</v>
      </c>
      <c r="G213" s="47" t="s">
        <v>19</v>
      </c>
      <c r="H213" s="48">
        <v>250</v>
      </c>
      <c r="I213" s="48">
        <v>250</v>
      </c>
      <c r="J213" s="117">
        <v>250</v>
      </c>
      <c r="K213" s="31"/>
      <c r="L213" s="31"/>
      <c r="M213" s="31"/>
    </row>
    <row r="214" spans="1:13" s="39" customFormat="1" ht="18.75">
      <c r="A214" s="40"/>
      <c r="B214" s="3" t="s">
        <v>196</v>
      </c>
      <c r="C214" s="2" t="s">
        <v>1</v>
      </c>
      <c r="D214" s="2" t="s">
        <v>42</v>
      </c>
      <c r="E214" s="2"/>
      <c r="F214" s="2"/>
      <c r="G214" s="2"/>
      <c r="H214" s="5">
        <f t="shared" ref="H214:J218" si="79">H215</f>
        <v>612.70000000000005</v>
      </c>
      <c r="I214" s="5">
        <f t="shared" si="79"/>
        <v>612.70000000000005</v>
      </c>
      <c r="J214" s="41">
        <f t="shared" si="79"/>
        <v>612.70000000000005</v>
      </c>
      <c r="K214" s="38"/>
      <c r="L214" s="38"/>
      <c r="M214" s="38"/>
    </row>
    <row r="215" spans="1:13" s="39" customFormat="1" ht="18.75">
      <c r="A215" s="40"/>
      <c r="B215" s="3" t="s">
        <v>197</v>
      </c>
      <c r="C215" s="12" t="s">
        <v>1</v>
      </c>
      <c r="D215" s="12" t="s">
        <v>42</v>
      </c>
      <c r="E215" s="12" t="s">
        <v>47</v>
      </c>
      <c r="F215" s="12"/>
      <c r="G215" s="12"/>
      <c r="H215" s="7">
        <f t="shared" si="79"/>
        <v>612.70000000000005</v>
      </c>
      <c r="I215" s="7">
        <f t="shared" si="79"/>
        <v>612.70000000000005</v>
      </c>
      <c r="J215" s="43">
        <f t="shared" si="79"/>
        <v>612.70000000000005</v>
      </c>
      <c r="K215" s="38"/>
      <c r="L215" s="38"/>
      <c r="M215" s="38"/>
    </row>
    <row r="216" spans="1:13" s="39" customFormat="1" ht="18.75">
      <c r="A216" s="40"/>
      <c r="B216" s="6" t="s">
        <v>65</v>
      </c>
      <c r="C216" s="4" t="s">
        <v>1</v>
      </c>
      <c r="D216" s="4" t="s">
        <v>42</v>
      </c>
      <c r="E216" s="4" t="s">
        <v>47</v>
      </c>
      <c r="F216" s="4" t="s">
        <v>75</v>
      </c>
      <c r="G216" s="4"/>
      <c r="H216" s="7">
        <f t="shared" si="79"/>
        <v>612.70000000000005</v>
      </c>
      <c r="I216" s="7">
        <f t="shared" si="79"/>
        <v>612.70000000000005</v>
      </c>
      <c r="J216" s="43">
        <f t="shared" si="79"/>
        <v>612.70000000000005</v>
      </c>
      <c r="K216" s="38"/>
      <c r="L216" s="38"/>
      <c r="M216" s="38"/>
    </row>
    <row r="217" spans="1:13" s="39" customFormat="1" ht="18.75">
      <c r="A217" s="40"/>
      <c r="B217" s="6" t="s">
        <v>67</v>
      </c>
      <c r="C217" s="4" t="s">
        <v>1</v>
      </c>
      <c r="D217" s="4" t="s">
        <v>42</v>
      </c>
      <c r="E217" s="4" t="s">
        <v>47</v>
      </c>
      <c r="F217" s="4" t="s">
        <v>68</v>
      </c>
      <c r="G217" s="4"/>
      <c r="H217" s="7">
        <f t="shared" si="79"/>
        <v>612.70000000000005</v>
      </c>
      <c r="I217" s="7">
        <f t="shared" si="79"/>
        <v>612.70000000000005</v>
      </c>
      <c r="J217" s="43">
        <f t="shared" si="79"/>
        <v>612.70000000000005</v>
      </c>
      <c r="K217" s="38"/>
      <c r="L217" s="38"/>
      <c r="M217" s="38"/>
    </row>
    <row r="218" spans="1:13" s="39" customFormat="1" ht="18.75">
      <c r="A218" s="40"/>
      <c r="B218" s="19" t="s">
        <v>198</v>
      </c>
      <c r="C218" s="17" t="s">
        <v>1</v>
      </c>
      <c r="D218" s="10" t="s">
        <v>42</v>
      </c>
      <c r="E218" s="10" t="s">
        <v>47</v>
      </c>
      <c r="F218" s="10" t="s">
        <v>199</v>
      </c>
      <c r="G218" s="10"/>
      <c r="H218" s="11">
        <f t="shared" si="79"/>
        <v>612.70000000000005</v>
      </c>
      <c r="I218" s="11">
        <f t="shared" si="79"/>
        <v>612.70000000000005</v>
      </c>
      <c r="J218" s="44">
        <f t="shared" si="79"/>
        <v>612.70000000000005</v>
      </c>
      <c r="K218" s="38"/>
      <c r="L218" s="38"/>
      <c r="M218" s="38"/>
    </row>
    <row r="219" spans="1:13" s="32" customFormat="1" ht="18.75">
      <c r="A219" s="45"/>
      <c r="B219" s="49" t="s">
        <v>83</v>
      </c>
      <c r="C219" s="50" t="s">
        <v>1</v>
      </c>
      <c r="D219" s="50" t="s">
        <v>42</v>
      </c>
      <c r="E219" s="50" t="s">
        <v>47</v>
      </c>
      <c r="F219" s="80" t="s">
        <v>199</v>
      </c>
      <c r="G219" s="50" t="s">
        <v>84</v>
      </c>
      <c r="H219" s="48">
        <v>612.70000000000005</v>
      </c>
      <c r="I219" s="48">
        <v>612.70000000000005</v>
      </c>
      <c r="J219" s="117">
        <v>612.70000000000005</v>
      </c>
      <c r="K219" s="31"/>
      <c r="L219" s="31"/>
      <c r="M219" s="31"/>
    </row>
    <row r="220" spans="1:13" s="39" customFormat="1" ht="18.75">
      <c r="A220" s="40"/>
      <c r="B220" s="6" t="s">
        <v>200</v>
      </c>
      <c r="C220" s="4" t="s">
        <v>1</v>
      </c>
      <c r="D220" s="4" t="s">
        <v>74</v>
      </c>
      <c r="E220" s="4"/>
      <c r="F220" s="4" t="s">
        <v>45</v>
      </c>
      <c r="G220" s="4" t="s">
        <v>45</v>
      </c>
      <c r="H220" s="7">
        <f t="shared" ref="H220:J225" si="80">H221</f>
        <v>80</v>
      </c>
      <c r="I220" s="7">
        <f t="shared" si="80"/>
        <v>80</v>
      </c>
      <c r="J220" s="43">
        <f t="shared" si="80"/>
        <v>80</v>
      </c>
      <c r="K220" s="38"/>
      <c r="L220" s="38"/>
      <c r="M220" s="38"/>
    </row>
    <row r="221" spans="1:13" s="39" customFormat="1" ht="18.75">
      <c r="A221" s="40"/>
      <c r="B221" s="6" t="s">
        <v>201</v>
      </c>
      <c r="C221" s="4" t="s">
        <v>1</v>
      </c>
      <c r="D221" s="4" t="s">
        <v>74</v>
      </c>
      <c r="E221" s="4" t="s">
        <v>95</v>
      </c>
      <c r="F221" s="4" t="s">
        <v>45</v>
      </c>
      <c r="G221" s="4" t="s">
        <v>45</v>
      </c>
      <c r="H221" s="11">
        <f t="shared" si="80"/>
        <v>80</v>
      </c>
      <c r="I221" s="11">
        <f t="shared" si="80"/>
        <v>80</v>
      </c>
      <c r="J221" s="44">
        <f t="shared" si="80"/>
        <v>80</v>
      </c>
      <c r="K221" s="38"/>
      <c r="L221" s="38"/>
      <c r="M221" s="38"/>
    </row>
    <row r="222" spans="1:13" s="39" customFormat="1" ht="75">
      <c r="A222" s="40"/>
      <c r="B222" s="6" t="s">
        <v>184</v>
      </c>
      <c r="C222" s="4" t="s">
        <v>1</v>
      </c>
      <c r="D222" s="4" t="s">
        <v>74</v>
      </c>
      <c r="E222" s="4" t="s">
        <v>95</v>
      </c>
      <c r="F222" s="4" t="s">
        <v>185</v>
      </c>
      <c r="G222" s="4" t="s">
        <v>45</v>
      </c>
      <c r="H222" s="7">
        <f t="shared" si="80"/>
        <v>80</v>
      </c>
      <c r="I222" s="7">
        <f t="shared" si="80"/>
        <v>80</v>
      </c>
      <c r="J222" s="43">
        <f t="shared" si="80"/>
        <v>80</v>
      </c>
      <c r="K222" s="38"/>
      <c r="L222" s="38"/>
      <c r="M222" s="38"/>
    </row>
    <row r="223" spans="1:13" s="39" customFormat="1" ht="18.75">
      <c r="A223" s="40"/>
      <c r="B223" s="25" t="s">
        <v>186</v>
      </c>
      <c r="C223" s="4" t="s">
        <v>1</v>
      </c>
      <c r="D223" s="4" t="s">
        <v>74</v>
      </c>
      <c r="E223" s="4" t="s">
        <v>95</v>
      </c>
      <c r="F223" s="4" t="s">
        <v>187</v>
      </c>
      <c r="G223" s="4"/>
      <c r="H223" s="7">
        <f t="shared" si="80"/>
        <v>80</v>
      </c>
      <c r="I223" s="7">
        <f t="shared" si="80"/>
        <v>80</v>
      </c>
      <c r="J223" s="43">
        <f t="shared" si="80"/>
        <v>80</v>
      </c>
      <c r="K223" s="38"/>
      <c r="L223" s="38"/>
      <c r="M223" s="38"/>
    </row>
    <row r="224" spans="1:13" s="39" customFormat="1" ht="37.5">
      <c r="A224" s="40"/>
      <c r="B224" s="6" t="s">
        <v>202</v>
      </c>
      <c r="C224" s="4" t="s">
        <v>1</v>
      </c>
      <c r="D224" s="4" t="s">
        <v>74</v>
      </c>
      <c r="E224" s="4" t="s">
        <v>95</v>
      </c>
      <c r="F224" s="4" t="s">
        <v>203</v>
      </c>
      <c r="G224" s="4" t="s">
        <v>45</v>
      </c>
      <c r="H224" s="7">
        <f t="shared" si="80"/>
        <v>80</v>
      </c>
      <c r="I224" s="7">
        <f t="shared" si="80"/>
        <v>80</v>
      </c>
      <c r="J224" s="43">
        <f t="shared" si="80"/>
        <v>80</v>
      </c>
      <c r="K224" s="38"/>
      <c r="L224" s="38"/>
      <c r="M224" s="38"/>
    </row>
    <row r="225" spans="1:13" s="39" customFormat="1" ht="37.5">
      <c r="A225" s="40"/>
      <c r="B225" s="79" t="s">
        <v>204</v>
      </c>
      <c r="C225" s="10" t="s">
        <v>1</v>
      </c>
      <c r="D225" s="10" t="s">
        <v>74</v>
      </c>
      <c r="E225" s="10" t="s">
        <v>95</v>
      </c>
      <c r="F225" s="10" t="s">
        <v>205</v>
      </c>
      <c r="G225" s="8"/>
      <c r="H225" s="20">
        <f t="shared" si="80"/>
        <v>80</v>
      </c>
      <c r="I225" s="20">
        <f t="shared" si="80"/>
        <v>80</v>
      </c>
      <c r="J225" s="64">
        <f t="shared" si="80"/>
        <v>80</v>
      </c>
      <c r="K225" s="38"/>
      <c r="L225" s="38"/>
      <c r="M225" s="38"/>
    </row>
    <row r="226" spans="1:13" s="32" customFormat="1" ht="36">
      <c r="A226" s="45"/>
      <c r="B226" s="49" t="s">
        <v>56</v>
      </c>
      <c r="C226" s="50" t="s">
        <v>1</v>
      </c>
      <c r="D226" s="50" t="s">
        <v>74</v>
      </c>
      <c r="E226" s="50" t="s">
        <v>95</v>
      </c>
      <c r="F226" s="50" t="s">
        <v>205</v>
      </c>
      <c r="G226" s="50" t="s">
        <v>19</v>
      </c>
      <c r="H226" s="48">
        <v>80</v>
      </c>
      <c r="I226" s="48">
        <v>80</v>
      </c>
      <c r="J226" s="117">
        <v>80</v>
      </c>
      <c r="K226" s="31"/>
      <c r="L226" s="31"/>
      <c r="M226" s="31"/>
    </row>
    <row r="227" spans="1:13" s="39" customFormat="1" ht="18.75">
      <c r="A227" s="40"/>
      <c r="B227" s="6" t="s">
        <v>206</v>
      </c>
      <c r="C227" s="4" t="s">
        <v>1</v>
      </c>
      <c r="D227" s="4" t="s">
        <v>81</v>
      </c>
      <c r="E227" s="4"/>
      <c r="F227" s="4"/>
      <c r="G227" s="4"/>
      <c r="H227" s="7">
        <f t="shared" ref="H227:J231" si="81">H228</f>
        <v>172.9</v>
      </c>
      <c r="I227" s="7">
        <f t="shared" si="81"/>
        <v>211.4</v>
      </c>
      <c r="J227" s="43">
        <f t="shared" si="81"/>
        <v>211.4</v>
      </c>
      <c r="K227" s="38"/>
      <c r="L227" s="38"/>
      <c r="M227" s="38"/>
    </row>
    <row r="228" spans="1:13" s="39" customFormat="1" ht="37.5">
      <c r="A228" s="40"/>
      <c r="B228" s="3" t="s">
        <v>207</v>
      </c>
      <c r="C228" s="4" t="s">
        <v>1</v>
      </c>
      <c r="D228" s="2" t="s">
        <v>81</v>
      </c>
      <c r="E228" s="2" t="s">
        <v>47</v>
      </c>
      <c r="F228" s="2"/>
      <c r="G228" s="2"/>
      <c r="H228" s="7">
        <f t="shared" si="81"/>
        <v>172.9</v>
      </c>
      <c r="I228" s="7">
        <f t="shared" si="81"/>
        <v>211.4</v>
      </c>
      <c r="J228" s="43">
        <f t="shared" si="81"/>
        <v>211.4</v>
      </c>
      <c r="K228" s="38"/>
      <c r="L228" s="38"/>
      <c r="M228" s="38"/>
    </row>
    <row r="229" spans="1:13" s="39" customFormat="1" ht="18.75">
      <c r="A229" s="40"/>
      <c r="B229" s="6" t="s">
        <v>65</v>
      </c>
      <c r="C229" s="4" t="s">
        <v>1</v>
      </c>
      <c r="D229" s="2" t="s">
        <v>81</v>
      </c>
      <c r="E229" s="2" t="s">
        <v>47</v>
      </c>
      <c r="F229" s="4" t="s">
        <v>75</v>
      </c>
      <c r="G229" s="2" t="s">
        <v>45</v>
      </c>
      <c r="H229" s="7">
        <f t="shared" si="81"/>
        <v>172.9</v>
      </c>
      <c r="I229" s="7">
        <f t="shared" si="81"/>
        <v>211.4</v>
      </c>
      <c r="J229" s="43">
        <f t="shared" si="81"/>
        <v>211.4</v>
      </c>
      <c r="K229" s="38"/>
      <c r="L229" s="38"/>
      <c r="M229" s="38"/>
    </row>
    <row r="230" spans="1:13" s="39" customFormat="1" ht="18.75">
      <c r="A230" s="40"/>
      <c r="B230" s="6" t="s">
        <v>67</v>
      </c>
      <c r="C230" s="4" t="s">
        <v>1</v>
      </c>
      <c r="D230" s="4" t="s">
        <v>81</v>
      </c>
      <c r="E230" s="4" t="s">
        <v>47</v>
      </c>
      <c r="F230" s="4" t="s">
        <v>68</v>
      </c>
      <c r="G230" s="4"/>
      <c r="H230" s="7">
        <f t="shared" si="81"/>
        <v>172.9</v>
      </c>
      <c r="I230" s="7">
        <f t="shared" si="81"/>
        <v>211.4</v>
      </c>
      <c r="J230" s="43">
        <f t="shared" si="81"/>
        <v>211.4</v>
      </c>
      <c r="K230" s="38"/>
      <c r="L230" s="38"/>
      <c r="M230" s="38"/>
    </row>
    <row r="231" spans="1:13" s="39" customFormat="1" ht="18.75">
      <c r="A231" s="40"/>
      <c r="B231" s="19" t="s">
        <v>208</v>
      </c>
      <c r="C231" s="10" t="s">
        <v>1</v>
      </c>
      <c r="D231" s="10" t="s">
        <v>81</v>
      </c>
      <c r="E231" s="10" t="s">
        <v>47</v>
      </c>
      <c r="F231" s="10" t="s">
        <v>209</v>
      </c>
      <c r="G231" s="10"/>
      <c r="H231" s="11">
        <f t="shared" si="81"/>
        <v>172.9</v>
      </c>
      <c r="I231" s="11">
        <f t="shared" si="81"/>
        <v>211.4</v>
      </c>
      <c r="J231" s="44">
        <f t="shared" si="81"/>
        <v>211.4</v>
      </c>
      <c r="K231" s="38"/>
      <c r="L231" s="38"/>
      <c r="M231" s="38"/>
    </row>
    <row r="232" spans="1:13" s="32" customFormat="1" ht="19.5" thickBot="1">
      <c r="A232" s="45"/>
      <c r="B232" s="49" t="s">
        <v>210</v>
      </c>
      <c r="C232" s="50" t="s">
        <v>1</v>
      </c>
      <c r="D232" s="50" t="s">
        <v>81</v>
      </c>
      <c r="E232" s="50" t="s">
        <v>47</v>
      </c>
      <c r="F232" s="50" t="s">
        <v>209</v>
      </c>
      <c r="G232" s="50" t="s">
        <v>211</v>
      </c>
      <c r="H232" s="48">
        <v>172.9</v>
      </c>
      <c r="I232" s="48">
        <v>211.4</v>
      </c>
      <c r="J232" s="117">
        <v>211.4</v>
      </c>
      <c r="K232" s="31"/>
      <c r="L232" s="31"/>
      <c r="M232" s="31"/>
    </row>
    <row r="233" spans="1:13" s="39" customFormat="1" ht="38.25" thickBot="1">
      <c r="A233" s="81" t="s">
        <v>212</v>
      </c>
      <c r="B233" s="82" t="s">
        <v>213</v>
      </c>
      <c r="C233" s="26" t="s">
        <v>7</v>
      </c>
      <c r="D233" s="26"/>
      <c r="E233" s="26"/>
      <c r="F233" s="26"/>
      <c r="G233" s="26"/>
      <c r="H233" s="83">
        <f t="shared" ref="H233:J233" si="82">H234</f>
        <v>2416.9</v>
      </c>
      <c r="I233" s="83">
        <f t="shared" si="82"/>
        <v>2319.1</v>
      </c>
      <c r="J233" s="135">
        <f t="shared" si="82"/>
        <v>2319.8000000000002</v>
      </c>
      <c r="K233" s="38"/>
      <c r="L233" s="38"/>
      <c r="M233" s="38"/>
    </row>
    <row r="234" spans="1:13" s="39" customFormat="1" ht="18.75">
      <c r="A234" s="98"/>
      <c r="B234" s="97" t="s">
        <v>46</v>
      </c>
      <c r="C234" s="12" t="s">
        <v>7</v>
      </c>
      <c r="D234" s="12" t="s">
        <v>47</v>
      </c>
      <c r="E234" s="12"/>
      <c r="F234" s="12" t="s">
        <v>45</v>
      </c>
      <c r="G234" s="12" t="s">
        <v>45</v>
      </c>
      <c r="H234" s="27">
        <f>H235+H239+H244+H249</f>
        <v>2416.9</v>
      </c>
      <c r="I234" s="27">
        <f t="shared" ref="I234:J234" si="83">I235+I239+I244+I249</f>
        <v>2319.1</v>
      </c>
      <c r="J234" s="57">
        <f t="shared" si="83"/>
        <v>2319.8000000000002</v>
      </c>
      <c r="K234" s="38"/>
      <c r="L234" s="38"/>
      <c r="M234" s="38"/>
    </row>
    <row r="235" spans="1:13" s="39" customFormat="1" ht="37.5">
      <c r="A235" s="99"/>
      <c r="B235" s="56" t="s">
        <v>257</v>
      </c>
      <c r="C235" s="4" t="s">
        <v>7</v>
      </c>
      <c r="D235" s="4" t="s">
        <v>47</v>
      </c>
      <c r="E235" s="4" t="s">
        <v>95</v>
      </c>
      <c r="F235" s="4"/>
      <c r="G235" s="4"/>
      <c r="H235" s="7">
        <f>H236</f>
        <v>2164.5</v>
      </c>
      <c r="I235" s="7">
        <f t="shared" ref="I235:J237" si="84">I236</f>
        <v>2164.5</v>
      </c>
      <c r="J235" s="43">
        <f t="shared" si="84"/>
        <v>2164.5</v>
      </c>
      <c r="K235" s="38"/>
      <c r="L235" s="38"/>
      <c r="M235" s="38"/>
    </row>
    <row r="236" spans="1:13" s="39" customFormat="1" ht="37.5">
      <c r="A236" s="102"/>
      <c r="B236" s="103" t="s">
        <v>258</v>
      </c>
      <c r="C236" s="17" t="s">
        <v>7</v>
      </c>
      <c r="D236" s="17" t="s">
        <v>47</v>
      </c>
      <c r="E236" s="17" t="s">
        <v>95</v>
      </c>
      <c r="F236" s="17" t="s">
        <v>259</v>
      </c>
      <c r="G236" s="17"/>
      <c r="H236" s="23">
        <f>H237</f>
        <v>2164.5</v>
      </c>
      <c r="I236" s="23">
        <f t="shared" si="84"/>
        <v>2164.5</v>
      </c>
      <c r="J236" s="52">
        <f t="shared" si="84"/>
        <v>2164.5</v>
      </c>
      <c r="K236" s="38"/>
      <c r="L236" s="38"/>
      <c r="M236" s="38"/>
    </row>
    <row r="237" spans="1:13" s="39" customFormat="1" ht="18.75">
      <c r="A237" s="102"/>
      <c r="B237" s="101" t="s">
        <v>6</v>
      </c>
      <c r="C237" s="21" t="s">
        <v>7</v>
      </c>
      <c r="D237" s="21" t="s">
        <v>47</v>
      </c>
      <c r="E237" s="21" t="s">
        <v>95</v>
      </c>
      <c r="F237" s="21" t="s">
        <v>260</v>
      </c>
      <c r="G237" s="21"/>
      <c r="H237" s="59">
        <f>H238</f>
        <v>2164.5</v>
      </c>
      <c r="I237" s="59">
        <f t="shared" si="84"/>
        <v>2164.5</v>
      </c>
      <c r="J237" s="132">
        <f t="shared" si="84"/>
        <v>2164.5</v>
      </c>
      <c r="K237" s="38"/>
      <c r="L237" s="38"/>
      <c r="M237" s="38"/>
    </row>
    <row r="238" spans="1:13" s="39" customFormat="1" ht="57" customHeight="1">
      <c r="A238" s="99"/>
      <c r="B238" s="94" t="s">
        <v>54</v>
      </c>
      <c r="C238" s="15" t="s">
        <v>7</v>
      </c>
      <c r="D238" s="15" t="s">
        <v>47</v>
      </c>
      <c r="E238" s="15" t="s">
        <v>95</v>
      </c>
      <c r="F238" s="15" t="s">
        <v>260</v>
      </c>
      <c r="G238" s="12"/>
      <c r="H238" s="104">
        <v>2164.5</v>
      </c>
      <c r="I238" s="104">
        <v>2164.5</v>
      </c>
      <c r="J238" s="105">
        <v>2164.5</v>
      </c>
      <c r="K238" s="38"/>
      <c r="L238" s="38"/>
      <c r="M238" s="38"/>
    </row>
    <row r="239" spans="1:13" s="39" customFormat="1" ht="56.25">
      <c r="A239" s="99"/>
      <c r="B239" s="9" t="s">
        <v>214</v>
      </c>
      <c r="C239" s="4" t="s">
        <v>7</v>
      </c>
      <c r="D239" s="10" t="s">
        <v>47</v>
      </c>
      <c r="E239" s="10" t="s">
        <v>96</v>
      </c>
      <c r="F239" s="10"/>
      <c r="G239" s="10"/>
      <c r="H239" s="11">
        <f t="shared" ref="H239:J240" si="85">H240</f>
        <v>153.9</v>
      </c>
      <c r="I239" s="11">
        <f t="shared" si="85"/>
        <v>154.6</v>
      </c>
      <c r="J239" s="44">
        <f t="shared" si="85"/>
        <v>155.30000000000001</v>
      </c>
      <c r="K239" s="38"/>
      <c r="L239" s="38"/>
      <c r="M239" s="38"/>
    </row>
    <row r="240" spans="1:13" s="39" customFormat="1" ht="37.5">
      <c r="A240" s="99"/>
      <c r="B240" s="6" t="s">
        <v>215</v>
      </c>
      <c r="C240" s="4" t="s">
        <v>7</v>
      </c>
      <c r="D240" s="4" t="s">
        <v>47</v>
      </c>
      <c r="E240" s="4" t="s">
        <v>96</v>
      </c>
      <c r="F240" s="4" t="s">
        <v>216</v>
      </c>
      <c r="G240" s="4"/>
      <c r="H240" s="7">
        <f t="shared" si="85"/>
        <v>153.9</v>
      </c>
      <c r="I240" s="7">
        <f t="shared" si="85"/>
        <v>154.6</v>
      </c>
      <c r="J240" s="43">
        <f t="shared" si="85"/>
        <v>155.30000000000001</v>
      </c>
      <c r="K240" s="38"/>
      <c r="L240" s="38"/>
      <c r="M240" s="38"/>
    </row>
    <row r="241" spans="1:13" s="39" customFormat="1" ht="18.75">
      <c r="A241" s="99"/>
      <c r="B241" s="19" t="s">
        <v>6</v>
      </c>
      <c r="C241" s="10" t="s">
        <v>7</v>
      </c>
      <c r="D241" s="8" t="s">
        <v>47</v>
      </c>
      <c r="E241" s="8" t="s">
        <v>96</v>
      </c>
      <c r="F241" s="8" t="s">
        <v>217</v>
      </c>
      <c r="G241" s="8"/>
      <c r="H241" s="20">
        <f t="shared" ref="H241:J241" si="86">SUM(H242:H243)</f>
        <v>153.9</v>
      </c>
      <c r="I241" s="20">
        <f t="shared" si="86"/>
        <v>154.6</v>
      </c>
      <c r="J241" s="64">
        <f t="shared" si="86"/>
        <v>155.30000000000001</v>
      </c>
      <c r="K241" s="38"/>
      <c r="L241" s="38"/>
      <c r="M241" s="38"/>
    </row>
    <row r="242" spans="1:13" s="32" customFormat="1" ht="36">
      <c r="A242" s="99"/>
      <c r="B242" s="46" t="s">
        <v>56</v>
      </c>
      <c r="C242" s="47" t="s">
        <v>7</v>
      </c>
      <c r="D242" s="47" t="s">
        <v>47</v>
      </c>
      <c r="E242" s="47" t="s">
        <v>96</v>
      </c>
      <c r="F242" s="47" t="s">
        <v>217</v>
      </c>
      <c r="G242" s="47" t="s">
        <v>19</v>
      </c>
      <c r="H242" s="48">
        <v>133.4</v>
      </c>
      <c r="I242" s="48">
        <v>133.4</v>
      </c>
      <c r="J242" s="117">
        <v>133.4</v>
      </c>
      <c r="K242" s="31"/>
      <c r="L242" s="31"/>
      <c r="M242" s="31"/>
    </row>
    <row r="243" spans="1:13" s="32" customFormat="1" ht="18">
      <c r="A243" s="99"/>
      <c r="B243" s="77" t="s">
        <v>78</v>
      </c>
      <c r="C243" s="51" t="s">
        <v>7</v>
      </c>
      <c r="D243" s="51" t="s">
        <v>47</v>
      </c>
      <c r="E243" s="51" t="s">
        <v>96</v>
      </c>
      <c r="F243" s="51" t="s">
        <v>217</v>
      </c>
      <c r="G243" s="51" t="s">
        <v>79</v>
      </c>
      <c r="H243" s="48">
        <v>20.5</v>
      </c>
      <c r="I243" s="48">
        <v>21.2</v>
      </c>
      <c r="J243" s="117">
        <v>21.9</v>
      </c>
      <c r="K243" s="31"/>
      <c r="L243" s="31"/>
      <c r="M243" s="31"/>
    </row>
    <row r="244" spans="1:13" s="32" customFormat="1" ht="36.6" customHeight="1">
      <c r="A244" s="99"/>
      <c r="B244" s="3" t="s">
        <v>63</v>
      </c>
      <c r="C244" s="2" t="s">
        <v>7</v>
      </c>
      <c r="D244" s="2" t="s">
        <v>47</v>
      </c>
      <c r="E244" s="2" t="s">
        <v>64</v>
      </c>
      <c r="F244" s="15"/>
      <c r="G244" s="15"/>
      <c r="H244" s="18">
        <f>H245</f>
        <v>84.7</v>
      </c>
      <c r="I244" s="18">
        <f t="shared" ref="I244:J244" si="87">I245</f>
        <v>0</v>
      </c>
      <c r="J244" s="136">
        <f t="shared" si="87"/>
        <v>0</v>
      </c>
      <c r="K244" s="31"/>
      <c r="L244" s="31"/>
      <c r="M244" s="31"/>
    </row>
    <row r="245" spans="1:13" s="39" customFormat="1" ht="18.75">
      <c r="A245" s="99"/>
      <c r="B245" s="6" t="s">
        <v>65</v>
      </c>
      <c r="C245" s="4" t="s">
        <v>7</v>
      </c>
      <c r="D245" s="4" t="s">
        <v>47</v>
      </c>
      <c r="E245" s="4" t="s">
        <v>64</v>
      </c>
      <c r="F245" s="4" t="s">
        <v>75</v>
      </c>
      <c r="G245" s="4"/>
      <c r="H245" s="7">
        <f t="shared" ref="H245:J247" si="88">H246</f>
        <v>84.7</v>
      </c>
      <c r="I245" s="7">
        <f t="shared" si="88"/>
        <v>0</v>
      </c>
      <c r="J245" s="43">
        <f t="shared" si="88"/>
        <v>0</v>
      </c>
      <c r="K245" s="38"/>
      <c r="L245" s="38"/>
      <c r="M245" s="38"/>
    </row>
    <row r="246" spans="1:13" s="39" customFormat="1" ht="18.75">
      <c r="A246" s="99"/>
      <c r="B246" s="6" t="s">
        <v>146</v>
      </c>
      <c r="C246" s="4" t="s">
        <v>7</v>
      </c>
      <c r="D246" s="4" t="s">
        <v>47</v>
      </c>
      <c r="E246" s="4" t="s">
        <v>64</v>
      </c>
      <c r="F246" s="4" t="s">
        <v>68</v>
      </c>
      <c r="G246" s="4"/>
      <c r="H246" s="7">
        <f t="shared" si="88"/>
        <v>84.7</v>
      </c>
      <c r="I246" s="7">
        <f t="shared" si="88"/>
        <v>0</v>
      </c>
      <c r="J246" s="43">
        <f t="shared" si="88"/>
        <v>0</v>
      </c>
      <c r="K246" s="38"/>
      <c r="L246" s="38"/>
      <c r="M246" s="38"/>
    </row>
    <row r="247" spans="1:13" s="39" customFormat="1" ht="56.25">
      <c r="A247" s="99"/>
      <c r="B247" s="76" t="s">
        <v>21</v>
      </c>
      <c r="C247" s="10" t="s">
        <v>7</v>
      </c>
      <c r="D247" s="10" t="s">
        <v>47</v>
      </c>
      <c r="E247" s="10" t="s">
        <v>64</v>
      </c>
      <c r="F247" s="10" t="s">
        <v>218</v>
      </c>
      <c r="G247" s="10"/>
      <c r="H247" s="11">
        <f t="shared" si="88"/>
        <v>84.7</v>
      </c>
      <c r="I247" s="11">
        <f t="shared" si="88"/>
        <v>0</v>
      </c>
      <c r="J247" s="44">
        <f t="shared" si="88"/>
        <v>0</v>
      </c>
      <c r="K247" s="38"/>
      <c r="L247" s="38"/>
      <c r="M247" s="38"/>
    </row>
    <row r="248" spans="1:13" s="32" customFormat="1" ht="18">
      <c r="A248" s="99"/>
      <c r="B248" s="49" t="s">
        <v>71</v>
      </c>
      <c r="C248" s="50" t="s">
        <v>7</v>
      </c>
      <c r="D248" s="50" t="s">
        <v>47</v>
      </c>
      <c r="E248" s="50" t="s">
        <v>64</v>
      </c>
      <c r="F248" s="50" t="s">
        <v>218</v>
      </c>
      <c r="G248" s="50" t="s">
        <v>72</v>
      </c>
      <c r="H248" s="48">
        <v>84.7</v>
      </c>
      <c r="I248" s="48">
        <v>0</v>
      </c>
      <c r="J248" s="117">
        <v>0</v>
      </c>
      <c r="K248" s="31"/>
      <c r="L248" s="31"/>
      <c r="M248" s="31"/>
    </row>
    <row r="249" spans="1:13" s="39" customFormat="1" ht="18.75">
      <c r="A249" s="99"/>
      <c r="B249" s="6" t="s">
        <v>80</v>
      </c>
      <c r="C249" s="4" t="s">
        <v>7</v>
      </c>
      <c r="D249" s="4" t="s">
        <v>47</v>
      </c>
      <c r="E249" s="4" t="s">
        <v>81</v>
      </c>
      <c r="F249" s="4"/>
      <c r="G249" s="4"/>
      <c r="H249" s="7">
        <f t="shared" ref="H249:J250" si="89">H250</f>
        <v>13.8</v>
      </c>
      <c r="I249" s="7">
        <f t="shared" si="89"/>
        <v>0</v>
      </c>
      <c r="J249" s="43">
        <f t="shared" si="89"/>
        <v>0</v>
      </c>
      <c r="K249" s="38"/>
      <c r="L249" s="38"/>
      <c r="M249" s="38"/>
    </row>
    <row r="250" spans="1:13" s="39" customFormat="1" ht="56.25">
      <c r="A250" s="99"/>
      <c r="B250" s="14" t="s">
        <v>219</v>
      </c>
      <c r="C250" s="17" t="s">
        <v>7</v>
      </c>
      <c r="D250" s="17" t="s">
        <v>47</v>
      </c>
      <c r="E250" s="17" t="s">
        <v>81</v>
      </c>
      <c r="F250" s="17" t="s">
        <v>220</v>
      </c>
      <c r="G250" s="17"/>
      <c r="H250" s="27">
        <f t="shared" si="89"/>
        <v>13.8</v>
      </c>
      <c r="I250" s="27">
        <f t="shared" si="89"/>
        <v>0</v>
      </c>
      <c r="J250" s="57">
        <f t="shared" si="89"/>
        <v>0</v>
      </c>
      <c r="K250" s="38"/>
      <c r="L250" s="38"/>
      <c r="M250" s="38"/>
    </row>
    <row r="251" spans="1:13" s="32" customFormat="1" ht="18.75" thickBot="1">
      <c r="A251" s="100"/>
      <c r="B251" s="119" t="s">
        <v>83</v>
      </c>
      <c r="C251" s="120" t="s">
        <v>7</v>
      </c>
      <c r="D251" s="120" t="s">
        <v>47</v>
      </c>
      <c r="E251" s="120" t="s">
        <v>81</v>
      </c>
      <c r="F251" s="120" t="s">
        <v>220</v>
      </c>
      <c r="G251" s="120" t="s">
        <v>84</v>
      </c>
      <c r="H251" s="121">
        <v>13.8</v>
      </c>
      <c r="I251" s="121">
        <v>0</v>
      </c>
      <c r="J251" s="137">
        <v>0</v>
      </c>
      <c r="K251" s="31"/>
      <c r="L251" s="31"/>
      <c r="M251" s="31"/>
    </row>
    <row r="252" spans="1:13" s="39" customFormat="1" ht="18">
      <c r="A252" s="84"/>
      <c r="B252" s="138" t="s">
        <v>221</v>
      </c>
      <c r="C252" s="139"/>
      <c r="D252" s="139"/>
      <c r="E252" s="140"/>
      <c r="F252" s="140"/>
      <c r="G252" s="141"/>
      <c r="H252" s="142">
        <f>H233+H17</f>
        <v>115001.59999999999</v>
      </c>
      <c r="I252" s="142">
        <f>I233+I17</f>
        <v>73013.099999999991</v>
      </c>
      <c r="J252" s="143">
        <f>J233+J17</f>
        <v>76340.3</v>
      </c>
      <c r="K252" s="38"/>
      <c r="L252" s="38"/>
      <c r="M252" s="38"/>
    </row>
    <row r="253" spans="1:13">
      <c r="H253" s="113"/>
      <c r="I253" s="113"/>
      <c r="J253" s="113"/>
    </row>
    <row r="254" spans="1:13">
      <c r="H254" s="114"/>
      <c r="I254" s="114"/>
      <c r="J254" s="114"/>
    </row>
    <row r="255" spans="1:13">
      <c r="H255" s="113"/>
      <c r="I255" s="113"/>
      <c r="J255" s="113"/>
    </row>
  </sheetData>
  <mergeCells count="2">
    <mergeCell ref="A12:J12"/>
    <mergeCell ref="A13:J13"/>
  </mergeCells>
  <printOptions horizontalCentered="1"/>
  <pageMargins left="0.78740157480314965" right="0.39370078740157483" top="0.59055118110236227" bottom="0.59055118110236227" header="0.31496062992125984" footer="0.31496062992125984"/>
  <pageSetup paperSize="9" scale="40" fitToHeight="0" orientation="portrait" r:id="rId1"/>
  <headerFooter alignWithMargins="0">
    <oddFooter>&amp;C</oddFooter>
  </headerFooter>
  <rowBreaks count="2" manualBreakCount="2">
    <brk id="193" max="9" man="1"/>
    <brk id="252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 3 </vt:lpstr>
      <vt:lpstr>'Приложение 3 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dc:description>POI HSSF rep:2.55.0.357</dc:description>
  <cp:lastModifiedBy>user</cp:lastModifiedBy>
  <cp:lastPrinted>2024-11-19T12:27:25Z</cp:lastPrinted>
  <dcterms:created xsi:type="dcterms:W3CDTF">2023-10-17T11:59:10Z</dcterms:created>
  <dcterms:modified xsi:type="dcterms:W3CDTF">2024-12-19T05:53:36Z</dcterms:modified>
</cp:coreProperties>
</file>